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01"/>
  <workbookPr defaultThemeVersion="124226"/>
  <workbookProtection workbookAlgorithmName="SHA-512" workbookHashValue="sme+q6VLIn1D9M17mal2t1MEaezICcE4Mp9DnNCCgQlUVbnLaCKToUTMJKsl7K9Y8F9S5iu+r+1IKi2kiXj32A==" workbookSpinCount="100000" workbookSaltValue="qVWm+QzFWPa6c/R75J5KAQ==" lockStructure="1"/>
  <bookViews>
    <workbookView xWindow="65416" yWindow="65416" windowWidth="29040" windowHeight="15840" tabRatio="709" activeTab="0"/>
  </bookViews>
  <sheets>
    <sheet name="Cover Page" sheetId="19" r:id="rId1"/>
    <sheet name="Rules &amp; Information" sheetId="15" r:id="rId2"/>
    <sheet name="Custom Conservation" sheetId="16" r:id="rId3"/>
    <sheet name="Custom Electrification" sheetId="17" r:id="rId4"/>
    <sheet name="Screening" sheetId="4" state="hidden" r:id="rId5"/>
    <sheet name="Payment Request" sheetId="10" state="hidden" r:id="rId6"/>
  </sheets>
  <definedNames>
    <definedName name="_xlnm.Print_Area" localSheetId="0">'Cover Page'!$A$1:$J$45</definedName>
    <definedName name="_xlnm.Print_Area" localSheetId="2">'Custom Conservation'!$A$1:$J$60</definedName>
    <definedName name="_xlnm.Print_Area" localSheetId="3">'Custom Electrification'!$A$1:$J$71</definedName>
    <definedName name="_xlnm.Print_Area" localSheetId="5">'Payment Request'!$A$1:$M$57</definedName>
    <definedName name="_xlnm.Print_Area" localSheetId="1">'Rules &amp; Information'!$A$1:$J$59</definedName>
    <definedName name="_xlnm.Print_Area" localSheetId="4">'Screening'!$A$1:$H$34</definedName>
  </definedNames>
  <calcPr calcId="191029"/>
  <extLst/>
</workbook>
</file>

<file path=xl/sharedStrings.xml><?xml version="1.0" encoding="utf-8"?>
<sst xmlns="http://schemas.openxmlformats.org/spreadsheetml/2006/main" count="185" uniqueCount="151">
  <si>
    <t xml:space="preserve"> </t>
  </si>
  <si>
    <t xml:space="preserve">Total Project Cost:       </t>
  </si>
  <si>
    <t>Grant amount requested:</t>
  </si>
  <si>
    <t>After grant project cost:</t>
  </si>
  <si>
    <t>/kW     =</t>
  </si>
  <si>
    <t>/kWh    =</t>
  </si>
  <si>
    <t>(must be &gt;1 yr.)</t>
  </si>
  <si>
    <t>Project Quick View</t>
  </si>
  <si>
    <t>Project Capacity Benefit (PCB)</t>
  </si>
  <si>
    <t>Project Energy Benefit (PEC)</t>
  </si>
  <si>
    <t>Total Project Benefit (TPB)</t>
  </si>
  <si>
    <t>Grant Amount Requested (GAR)</t>
  </si>
  <si>
    <t>Benefit Cost Ratio (BCR)</t>
  </si>
  <si>
    <t>(BCR must be = or &gt; 2)</t>
  </si>
  <si>
    <t>Simple Payback after Grant(yrs)</t>
  </si>
  <si>
    <t>Months</t>
  </si>
  <si>
    <t>(GAR = TPB / BCR )</t>
  </si>
  <si>
    <t>(TPB =  PCB + PEC )</t>
  </si>
  <si>
    <t>(BCR = TPB / GAR )</t>
  </si>
  <si>
    <t>Annual kWh Saved</t>
  </si>
  <si>
    <t>x</t>
  </si>
  <si>
    <t>Business</t>
  </si>
  <si>
    <t xml:space="preserve"> Initial Screening</t>
  </si>
  <si>
    <t>This screening tool is used to make sure that proposals are viable.  Benefit/cost ratios must be ≥ 2.00. Funding for a project will be awarded based in part on the benefit/cost ratio. Projects awarded a grant must include significant annual energy savings and must conform to program guidelines.</t>
  </si>
  <si>
    <t>Business Name:</t>
  </si>
  <si>
    <t>Mailing Address:</t>
  </si>
  <si>
    <t>Account Number:</t>
  </si>
  <si>
    <t>Contact Name:</t>
  </si>
  <si>
    <t>Email Address:</t>
  </si>
  <si>
    <t>kW Saved</t>
  </si>
  <si>
    <t>Send this request and invoices to:</t>
  </si>
  <si>
    <t>Great River Energy</t>
  </si>
  <si>
    <t>For Great River Energy use only</t>
  </si>
  <si>
    <t>Payment Date:</t>
  </si>
  <si>
    <t>Amount:</t>
  </si>
  <si>
    <t>GRE Approval:</t>
  </si>
  <si>
    <t>City</t>
  </si>
  <si>
    <t>State</t>
  </si>
  <si>
    <t>Zip</t>
  </si>
  <si>
    <t>Date</t>
  </si>
  <si>
    <t>Phone:</t>
  </si>
  <si>
    <t>Billing Address:</t>
  </si>
  <si>
    <t>kW Savings</t>
  </si>
  <si>
    <t>kWh Savings</t>
  </si>
  <si>
    <t>Project Cost</t>
  </si>
  <si>
    <t>TOTAL REBATE</t>
  </si>
  <si>
    <t>Send payment request check to:</t>
  </si>
  <si>
    <t>Approval Date:</t>
  </si>
  <si>
    <t>12300 Elm Creek Boulevard</t>
  </si>
  <si>
    <t>VENDOR INFORMATION</t>
  </si>
  <si>
    <t>Vendor Name:</t>
  </si>
  <si>
    <t>City, State, ZIP:</t>
  </si>
  <si>
    <t>Custom Energy Grant</t>
  </si>
  <si>
    <t>Rebates@GREnergy.com</t>
  </si>
  <si>
    <t>Maple Grove, MN 55369-4718</t>
  </si>
  <si>
    <t>Business Member Information</t>
  </si>
  <si>
    <t>Email</t>
  </si>
  <si>
    <t>Application #:</t>
  </si>
  <si>
    <t>(COOPERATIVE)</t>
  </si>
  <si>
    <t>Business Name</t>
  </si>
  <si>
    <t>Installation Address</t>
  </si>
  <si>
    <t>City, State, Zip</t>
  </si>
  <si>
    <t>Contact Name</t>
  </si>
  <si>
    <t>Phone Number</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</si>
  <si>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</si>
  <si>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</si>
  <si>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</si>
  <si>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Application Check List</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</si>
  <si>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</si>
  <si>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Member Signature</t>
  </si>
  <si>
    <t>Rules &amp; Information</t>
  </si>
  <si>
    <t>Warranty Information</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</si>
  <si>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</si>
  <si>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General Program Rules</t>
  </si>
  <si>
    <t>Existing System Description</t>
  </si>
  <si>
    <t>Max kW</t>
  </si>
  <si>
    <t>Annual kWh</t>
  </si>
  <si>
    <t>Savings</t>
  </si>
  <si>
    <t>Cost Savings Information</t>
  </si>
  <si>
    <t>*check with your cooperative representative for seasonal or tiered rate structures</t>
  </si>
  <si>
    <t>$/kW*</t>
  </si>
  <si>
    <t>kW Cost Savings</t>
  </si>
  <si>
    <t>$/kWh*</t>
  </si>
  <si>
    <t>kWh Cost Savings</t>
  </si>
  <si>
    <t>Rebate Information</t>
  </si>
  <si>
    <t>Rebate</t>
  </si>
  <si>
    <t>Benefit Cost Ratio</t>
  </si>
  <si>
    <r>
      <t xml:space="preserve">BCR </t>
    </r>
    <r>
      <rPr>
        <sz val="10"/>
        <rFont val="Calibri"/>
        <family val="2"/>
      </rPr>
      <t>≥</t>
    </r>
    <r>
      <rPr>
        <sz val="10"/>
        <rFont val="Arial"/>
        <family val="2"/>
      </rPr>
      <t xml:space="preserve"> 2.00</t>
    </r>
  </si>
  <si>
    <t>Project Cost After Rebate</t>
  </si>
  <si>
    <t>Simple Payback (years)</t>
  </si>
  <si>
    <t>SPB &gt; 1 year</t>
  </si>
  <si>
    <t>Proposed System Description</t>
  </si>
  <si>
    <t>kW</t>
  </si>
  <si>
    <t>Rebate*</t>
  </si>
  <si>
    <t>Mailing Address</t>
  </si>
  <si>
    <t>Dakota Electric Association</t>
  </si>
  <si>
    <t>4300 220th Street West</t>
  </si>
  <si>
    <t>Farmington, Minnesota  55024</t>
  </si>
  <si>
    <t>651-463-6212</t>
  </si>
  <si>
    <t xml:space="preserve">Total Rebate  </t>
  </si>
  <si>
    <t>Signature:   _______________________</t>
  </si>
  <si>
    <t>Date:   __________</t>
  </si>
  <si>
    <t>Rate Table</t>
  </si>
  <si>
    <t>Rate 46</t>
  </si>
  <si>
    <t>Rate 70/71</t>
  </si>
  <si>
    <t>kW June-August</t>
  </si>
  <si>
    <t>kW Other</t>
  </si>
  <si>
    <t xml:space="preserve">Demand and Energy Savings </t>
  </si>
  <si>
    <t xml:space="preserve">    qualifications and rebate amount.</t>
  </si>
  <si>
    <t xml:space="preserve">    and to verify program parameters.</t>
  </si>
  <si>
    <t>3. Installation must be complete before funds are issued.</t>
  </si>
  <si>
    <t xml:space="preserve">    as information regarding the manufacturer and model numbers for all equipment included in the rebate.</t>
  </si>
  <si>
    <t xml:space="preserve">5. Describe the existing and new equipment/systems in terms of demand and energy requirements, </t>
  </si>
  <si>
    <t xml:space="preserve">2. The member is resonsible for checking with the cooperative to determine whether funding is available  </t>
  </si>
  <si>
    <t xml:space="preserve">    standards, invoices must itemize labor charges, quantity and price of equipment installed, as well</t>
  </si>
  <si>
    <t xml:space="preserve">    of the equipment/system.</t>
  </si>
  <si>
    <t xml:space="preserve">    operating hours, number of units and any other baseline data pertinent to the efficiency characteristics</t>
  </si>
  <si>
    <t>SPB must &gt;1 yr. total savings/after rebate project cost</t>
  </si>
  <si>
    <t>$/kWh</t>
  </si>
  <si>
    <t>Demand Rate - $/kW</t>
  </si>
  <si>
    <t>Energy Rate - $/kWh</t>
  </si>
  <si>
    <t>Describe the existing and new system in terms of demand and energy requirements, efficiency, operating hours</t>
  </si>
  <si>
    <t xml:space="preserve">and the number of units being replaced. The data may be supplied in terms of production. Include supporting </t>
  </si>
  <si>
    <t>documentation and specifications as attachments.</t>
  </si>
  <si>
    <t>Pre-approval is required</t>
  </si>
  <si>
    <t>Estimated Savings</t>
  </si>
  <si>
    <r>
      <t xml:space="preserve">1. The Custom Energy Grant project </t>
    </r>
    <r>
      <rPr>
        <b/>
        <i/>
        <sz val="10"/>
        <color rgb="FF000000"/>
        <rFont val="Arial"/>
        <family val="2"/>
      </rPr>
      <t>must be pre-approved</t>
    </r>
    <r>
      <rPr>
        <sz val="10"/>
        <color rgb="FF000000"/>
        <rFont val="Arial"/>
        <family val="2"/>
      </rPr>
      <t xml:space="preserve"> by the cooperative to verify project</t>
    </r>
  </si>
  <si>
    <r>
      <t xml:space="preserve">    </t>
    </r>
    <r>
      <rPr>
        <b/>
        <i/>
        <sz val="10"/>
        <color rgb="FF000000"/>
        <rFont val="Arial"/>
        <family val="2"/>
      </rPr>
      <t>equipment specifications.</t>
    </r>
    <r>
      <rPr>
        <sz val="10"/>
        <color rgb="FF000000"/>
        <rFont val="Arial"/>
        <family val="2"/>
      </rPr>
      <t xml:space="preserve"> To ensure that the equipment installed meets the cooperative's performance</t>
    </r>
  </si>
  <si>
    <r>
      <t xml:space="preserve">4. Members/vendors </t>
    </r>
    <r>
      <rPr>
        <b/>
        <i/>
        <sz val="9.5"/>
        <color rgb="FF000000"/>
        <rFont val="Arial"/>
        <family val="2"/>
      </rPr>
      <t xml:space="preserve">must submit itemized equipment invoices, rebate application, and manufacturer </t>
    </r>
  </si>
  <si>
    <t>Rep:  ____________________________</t>
  </si>
  <si>
    <t>N/A</t>
  </si>
  <si>
    <r>
      <t xml:space="preserve">Cost Center:   </t>
    </r>
    <r>
      <rPr>
        <sz val="11"/>
        <color theme="0"/>
        <rFont val="Calibri"/>
        <family val="2"/>
        <scheme val="minor"/>
      </rPr>
      <t>DSM</t>
    </r>
  </si>
  <si>
    <r>
      <t xml:space="preserve">Account:   </t>
    </r>
    <r>
      <rPr>
        <sz val="11"/>
        <color theme="0"/>
        <rFont val="Calibri"/>
        <family val="2"/>
        <scheme val="minor"/>
      </rPr>
      <t>83420</t>
    </r>
  </si>
  <si>
    <r>
      <t xml:space="preserve">Project:   </t>
    </r>
    <r>
      <rPr>
        <sz val="11"/>
        <color theme="0"/>
        <rFont val="Calibri"/>
        <family val="2"/>
        <scheme val="minor"/>
      </rPr>
      <t>CIGRANT</t>
    </r>
  </si>
  <si>
    <t>6. Installations of solar PV systems, wind generators and other varieties of distributed generation are not</t>
  </si>
  <si>
    <t xml:space="preserve">    eligible for Custom Energy Grant funding.</t>
  </si>
  <si>
    <t>7. The cooperative reserves the right to conduct random inspections of installations.</t>
  </si>
  <si>
    <t>8. Rebates must be applied for within 12 months of invoice date.</t>
  </si>
  <si>
    <t>9. Project must comply with all program specific rules and qualifications.</t>
  </si>
  <si>
    <t>10. The maximum rebate amount shall be the lesser of 50 percent of the project cost or $100,000.</t>
  </si>
  <si>
    <t>PLEASE RETURN CHECK TO CHERYL</t>
  </si>
  <si>
    <t>PLEASE CONTACT THE ENERGY SERVICES DEPARTMENT FOR REBATE AMOUNT</t>
  </si>
  <si>
    <t>Dakota Elec. Premise ID#</t>
  </si>
  <si>
    <t>Recipient's Business Name</t>
  </si>
  <si>
    <t>Attention:</t>
  </si>
  <si>
    <t>CUSTOM ENERGY GRANT APPLICATION</t>
  </si>
  <si>
    <t>CUSTOM ENERGY GRANT DESCRIPTION</t>
  </si>
  <si>
    <t>CUSTOM ELECTRIFICATION DESCRIPTION</t>
  </si>
  <si>
    <t>max.rebate amount shall be the lesser of 50% of the project cost or $100,000</t>
  </si>
  <si>
    <t>Rebate applications due no later than November 18, 2023</t>
  </si>
  <si>
    <t>11. Qualifying members must apply for rebates no later than November 18,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</si>
</sst>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0000"/>
    <numFmt numFmtId="166" formatCode="&quot;$&quot;#,##0.0000_);[Red]\(&quot;$&quot;#,##0.0000\)"/>
    <numFmt numFmtId="167" formatCode="_(* #,##0_);_(* \(#,##0\);_(* &quot;-&quot;??_);_(@_)"/>
    <numFmt numFmtId="168" formatCode="_(&quot;$&quot;* #,##0.00000_);_(&quot;$&quot;* \(#,##0.00000\);_(&quot;$&quot;* &quot;-&quot;??_);_(@_)"/>
    <numFmt numFmtId="169" formatCode="_(* #,##0.0000_);_(* \(#,##0.0000\);_(* &quot;-&quot;??_);_(@_)"/>
    <numFmt numFmtId="170" formatCode="&quot;$&quot;#,##0.00000"/>
    <numFmt numFmtId="171" formatCode="00000"/>
    <numFmt numFmtId="172" formatCode="[&lt;=9999999]###\-####;\(###\)\ ###\-####"/>
    <numFmt numFmtId="173" formatCode="[$-409]dd\-mmm\-yy;@"/>
    <numFmt numFmtId="174" formatCode="mm/dd/yy;@"/>
    <numFmt numFmtId="175" formatCode="#,##0.0"/>
    <numFmt numFmtId="176" formatCode="#,##0.000"/>
  </numFmts>
  <fonts count="63">
    <font>
      <sz val="10"/>
      <name val="Arial"/>
      <family val="2"/>
    </font>
    <font>
      <sz val="11"/>
      <color theme="1"/>
      <name val="Calibri"/>
      <family val="2"/>
      <scheme val="minor"/>
    </font>
    <font>
      <b/>
      <sz val="10"/>
      <name val="Arial"/>
      <family val="2"/>
    </font>
    <font>
      <sz val="6"/>
      <name val="Arial"/>
      <family val="2"/>
    </font>
    <font>
      <b/>
      <u val="single"/>
      <sz val="10"/>
      <name val="Arial"/>
      <family val="2"/>
    </font>
    <font>
      <b/>
      <sz val="6"/>
      <name val="Arial"/>
      <family val="2"/>
    </font>
    <font>
      <b/>
      <sz val="12"/>
      <name val="Arial"/>
      <family val="2"/>
    </font>
    <font>
      <sz val="9"/>
      <name val="Arial"/>
      <family val="2"/>
    </font>
    <font>
      <b/>
      <sz val="8"/>
      <name val="Arial"/>
      <family val="2"/>
    </font>
    <font>
      <b/>
      <sz val="9"/>
      <name val="Arial"/>
      <family val="2"/>
    </font>
    <font>
      <u val="singleAccounting"/>
      <sz val="9"/>
      <name val="Arial"/>
      <family val="2"/>
    </font>
    <font>
      <b/>
      <sz val="10"/>
      <color indexed="10"/>
      <name val="Arial"/>
      <family val="2"/>
    </font>
    <font>
      <sz val="9"/>
      <color indexed="12"/>
      <name val="Arial"/>
      <family val="2"/>
    </font>
    <font>
      <b/>
      <sz val="10"/>
      <color indexed="12"/>
      <name val="Arial"/>
      <family val="2"/>
    </font>
    <font>
      <sz val="8"/>
      <name val="Arial"/>
      <family val="2"/>
    </font>
    <font>
      <u val="single"/>
      <sz val="10"/>
      <color indexed="12"/>
      <name val="Arial"/>
      <family val="2"/>
    </font>
    <font>
      <b/>
      <sz val="14"/>
      <color theme="4"/>
      <name val="Arial Rounded MT Bold"/>
      <family val="2"/>
    </font>
    <font>
      <b/>
      <sz val="12"/>
      <name val="Arial Rounded MT Bold"/>
      <family val="2"/>
    </font>
    <font>
      <i/>
      <sz val="11"/>
      <name val="Arial"/>
      <family val="2"/>
    </font>
    <font>
      <sz val="11"/>
      <name val="Arial"/>
      <family val="2"/>
    </font>
    <font>
      <b/>
      <sz val="11"/>
      <name val="Arial"/>
      <family val="2"/>
    </font>
    <font>
      <sz val="10"/>
      <color theme="0"/>
      <name val="Arial"/>
      <family val="2"/>
    </font>
    <font>
      <b/>
      <sz val="11"/>
      <color theme="0"/>
      <name val="Calibri"/>
      <family val="2"/>
      <scheme val="minor"/>
    </font>
    <font>
      <sz val="11"/>
      <color theme="0"/>
      <name val="Calibri"/>
      <family val="2"/>
      <scheme val="minor"/>
    </font>
    <font>
      <sz val="10"/>
      <color rgb="FF000000"/>
      <name val="Geneva"/>
      <family val="2"/>
    </font>
    <font>
      <b/>
      <sz val="12"/>
      <color theme="0"/>
      <name val="Calibri"/>
      <family val="2"/>
      <scheme val="minor"/>
    </font>
    <font>
      <sz val="12"/>
      <color theme="0"/>
      <name val="Calibri"/>
      <family val="2"/>
      <scheme val="minor"/>
    </font>
    <font>
      <sz val="12"/>
      <color theme="1"/>
      <name val="Calibri"/>
      <family val="2"/>
      <scheme val="minor"/>
    </font>
    <font>
      <sz val="12"/>
      <color rgb="FFC00000"/>
      <name val="Calibri"/>
      <family val="2"/>
      <scheme val="minor"/>
    </font>
    <font>
      <sz val="9"/>
      <color rgb="FF000000"/>
      <name val="Calibri"/>
      <family val="2"/>
      <scheme val="minor"/>
    </font>
    <font>
      <sz val="9"/>
      <color theme="1"/>
      <name val="Calibri"/>
      <family val="2"/>
      <scheme val="minor"/>
    </font>
    <font>
      <sz val="11"/>
      <color rgb="FFC00000"/>
      <name val="Calibri"/>
      <family val="2"/>
      <scheme val="minor"/>
    </font>
    <font>
      <sz val="10"/>
      <color rgb="FFC00000"/>
      <name val="Arial"/>
      <family val="2"/>
    </font>
    <font>
      <b/>
      <sz val="10"/>
      <color theme="0"/>
      <name val="Arial"/>
      <family val="2"/>
    </font>
    <font>
      <sz val="10"/>
      <color rgb="FF000000"/>
      <name val="Arial"/>
      <family val="2"/>
    </font>
    <font>
      <sz val="10"/>
      <name val="Calibri"/>
      <family val="2"/>
    </font>
    <font>
      <b/>
      <sz val="24"/>
      <color theme="4" tint="-0.24997000396251678"/>
      <name val="Arial"/>
      <family val="2"/>
    </font>
    <font>
      <sz val="16"/>
      <color theme="4" tint="-0.24997000396251678"/>
      <name val="Arial"/>
      <family val="2"/>
    </font>
    <font>
      <sz val="8"/>
      <color theme="1"/>
      <name val="Albertus Medium"/>
      <family val="2"/>
    </font>
    <font>
      <sz val="11"/>
      <name val="Calibri"/>
      <family val="2"/>
      <scheme val="minor"/>
    </font>
    <font>
      <b/>
      <sz val="11"/>
      <name val="Calibri"/>
      <family val="2"/>
      <scheme val="minor"/>
    </font>
    <font>
      <sz val="11"/>
      <color theme="4" tint="-0.24997000396251678"/>
      <name val="Calibri"/>
      <family val="2"/>
      <scheme val="minor"/>
    </font>
    <font>
      <u val="single"/>
      <sz val="12"/>
      <color theme="10"/>
      <name val="Calibri"/>
      <family val="2"/>
      <scheme val="minor"/>
    </font>
    <font>
      <sz val="10"/>
      <color theme="4" tint="-0.24997000396251678"/>
      <name val="Arial"/>
      <family val="2"/>
    </font>
    <font>
      <b/>
      <sz val="10"/>
      <color theme="4" tint="-0.24997000396251678"/>
      <name val="Arial"/>
      <family val="2"/>
    </font>
    <font>
      <b/>
      <u val="single"/>
      <sz val="9"/>
      <name val="Arial"/>
      <family val="2"/>
    </font>
    <font>
      <sz val="10"/>
      <name val="Calibri"/>
      <family val="2"/>
      <scheme val="minor"/>
    </font>
    <font>
      <b/>
      <u val="single"/>
      <sz val="10"/>
      <name val="Calibri"/>
      <family val="2"/>
      <scheme val="minor"/>
    </font>
    <font>
      <sz val="9"/>
      <name val="Calibri"/>
      <family val="2"/>
      <scheme val="minor"/>
    </font>
    <font>
      <sz val="7"/>
      <name val="Arial"/>
      <family val="2"/>
    </font>
    <font>
      <sz val="7.7"/>
      <name val="Arial"/>
      <family val="2"/>
    </font>
    <font>
      <b/>
      <sz val="10"/>
      <name val="Calibri"/>
      <family val="2"/>
      <scheme val="minor"/>
    </font>
    <font>
      <b/>
      <sz val="7"/>
      <name val="Calibri"/>
      <family val="2"/>
      <scheme val="minor"/>
    </font>
    <font>
      <b/>
      <i/>
      <sz val="10"/>
      <name val="Arial"/>
      <family val="2"/>
    </font>
    <font>
      <b/>
      <i/>
      <sz val="10"/>
      <color rgb="FF000000"/>
      <name val="Arial"/>
      <family val="2"/>
    </font>
    <font>
      <b/>
      <i/>
      <sz val="9.5"/>
      <color rgb="FF000000"/>
      <name val="Arial"/>
      <family val="2"/>
    </font>
    <font>
      <b/>
      <sz val="11"/>
      <color theme="0"/>
      <name val="Agency FB"/>
      <family val="2"/>
    </font>
    <font>
      <b/>
      <sz val="12"/>
      <color theme="4" tint="-0.24997000396251678"/>
      <name val="Calibri"/>
      <family val="2"/>
      <scheme val="minor"/>
    </font>
    <font>
      <sz val="10.75"/>
      <name val="Calibri"/>
      <family val="2"/>
      <scheme val="minor"/>
    </font>
    <font>
      <b/>
      <sz val="11"/>
      <color theme="1"/>
      <name val="Calibri"/>
      <family val="2"/>
      <scheme val="minor"/>
    </font>
    <font>
      <b/>
      <sz val="24"/>
      <color theme="4" tint="-0.24997000396251678"/>
      <name val="Calibri"/>
      <family val="2"/>
      <scheme val="minor"/>
    </font>
    <font>
      <b/>
      <sz val="22"/>
      <color theme="4" tint="-0.24997000396251678"/>
      <name val="Calibri"/>
      <family val="2"/>
      <scheme val="minor"/>
    </font>
    <font>
      <sz val="6.75"/>
      <name val="Arial"/>
      <family val="2"/>
    </font>
  </fonts>
  <fills count="12">
    <fill>
      <patternFill/>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3" tint="-0.24997000396251678"/>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4" tint="-0.24997000396251678"/>
        <bgColor indexed="64"/>
      </patternFill>
    </fill>
    <fill>
      <patternFill patternType="solid">
        <fgColor theme="0" tint="-0.04997999966144562"/>
        <bgColor indexed="64"/>
      </patternFill>
    </fill>
    <fill>
      <patternFill patternType="solid">
        <fgColor rgb="FFC00000"/>
        <bgColor indexed="64"/>
      </patternFill>
    </fill>
    <fill>
      <patternFill patternType="solid">
        <fgColor indexed="22"/>
        <bgColor indexed="64"/>
      </patternFill>
    </fill>
  </fills>
  <borders count="24">
    <border>
      <left/>
      <right/>
      <top/>
      <bottom/>
      <diagonal/>
    </border>
    <border>
      <left/>
      <right/>
      <top/>
      <bottom style="thin"/>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style="thin"/>
      <top/>
      <bottom style="thin"/>
    </border>
    <border>
      <left/>
      <right/>
      <top/>
      <bottom style="double"/>
    </border>
    <border>
      <left style="thin"/>
      <right/>
      <top/>
      <bottom/>
    </border>
    <border>
      <left style="thin"/>
      <right/>
      <top/>
      <bottom style="thin"/>
    </border>
    <border>
      <left/>
      <right/>
      <top style="thin"/>
      <bottom/>
    </border>
    <border>
      <left/>
      <right/>
      <top style="thin"/>
      <bottom style="thin"/>
    </border>
    <border>
      <left style="thin"/>
      <right style="thin"/>
      <top style="thin"/>
      <bottom style="thin"/>
    </border>
    <border>
      <left style="thin"/>
      <right/>
      <top style="thin"/>
      <bottom/>
    </border>
    <border>
      <left style="thin"/>
      <right style="thin"/>
      <top style="thin"/>
      <bottom/>
    </border>
    <border>
      <left/>
      <right style="thin"/>
      <top style="thin"/>
      <bottom style="thin"/>
    </border>
    <border>
      <left/>
      <right style="thin"/>
      <top style="thin"/>
      <bottom/>
    </border>
    <border>
      <left style="thin"/>
      <right style="thin"/>
      <top/>
      <bottom style="thin"/>
    </border>
    <border>
      <left style="thin"/>
      <right/>
      <top style="thin"/>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27" fillId="0" borderId="0">
      <alignment/>
      <protection/>
    </xf>
    <xf numFmtId="43"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27" fillId="0" borderId="0">
      <alignment/>
      <protection/>
    </xf>
    <xf numFmtId="0" fontId="1" fillId="0" borderId="0">
      <alignment/>
      <protection/>
    </xf>
  </cellStyleXfs>
  <cellXfs count="329">
    <xf numFmtId="0" fontId="0" fillId="0" borderId="0" xfId="0"/>
    <xf numFmtId="0" fontId="0" fillId="2" borderId="0" xfId="0" applyFill="1"/>
    <xf numFmtId="0" fontId="0" fillId="3" borderId="0" xfId="0" applyFill="1"/>
    <xf numFmtId="0" fontId="11" fillId="2" borderId="0" xfId="0" applyFont="1" applyFill="1" applyProtection="1">
      <protection/>
    </xf>
    <xf numFmtId="0" fontId="0" fillId="2" borderId="0" xfId="0" applyFill="1" applyProtection="1">
      <protection/>
    </xf>
    <xf numFmtId="0" fontId="2" fillId="2" borderId="0" xfId="0" applyFont="1" applyFill="1" applyAlignment="1" applyProtection="1">
      <alignment horizontal="right"/>
      <protection/>
    </xf>
    <xf numFmtId="0" fontId="0" fillId="2" borderId="0" xfId="0" applyFill="1" applyBorder="1" applyProtection="1">
      <protection/>
    </xf>
    <xf numFmtId="0" fontId="2" fillId="2" borderId="0" xfId="0" applyFont="1" applyFill="1" applyProtection="1">
      <protection/>
    </xf>
    <xf numFmtId="0" fontId="5" fillId="2" borderId="0" xfId="0" applyFont="1" applyFill="1" applyAlignment="1" applyProtection="1">
      <alignment horizontal="center"/>
      <protection/>
    </xf>
    <xf numFmtId="0" fontId="3" fillId="2" borderId="0" xfId="0" applyFont="1" applyFill="1" applyAlignment="1" applyProtection="1">
      <alignment horizontal="centerContinuous"/>
      <protection/>
    </xf>
    <xf numFmtId="0" fontId="2" fillId="2" borderId="0" xfId="0" applyFont="1" applyFill="1" applyBorder="1" applyProtection="1">
      <protection/>
    </xf>
    <xf numFmtId="43" fontId="0" fillId="2" borderId="1" xfId="18" applyNumberFormat="1" applyFont="1" applyFill="1" applyBorder="1" applyProtection="1">
      <protection/>
    </xf>
    <xf numFmtId="0" fontId="0" fillId="3" borderId="0" xfId="0" applyFill="1" applyBorder="1"/>
    <xf numFmtId="0" fontId="8" fillId="2" borderId="0" xfId="0" applyFont="1" applyFill="1" applyAlignment="1" applyProtection="1">
      <alignment horizontal="right"/>
      <protection/>
    </xf>
    <xf numFmtId="0" fontId="8" fillId="2" borderId="0" xfId="0" applyFont="1" applyFill="1" applyAlignment="1" applyProtection="1">
      <alignment horizontal="centerContinuous"/>
      <protection/>
    </xf>
    <xf numFmtId="0" fontId="12" fillId="2" borderId="0" xfId="0" applyFont="1" applyFill="1" applyProtection="1">
      <protection/>
    </xf>
    <xf numFmtId="0" fontId="12" fillId="2" borderId="0" xfId="0" applyFont="1" applyFill="1" applyAlignment="1" applyProtection="1">
      <alignment horizontal="right"/>
      <protection/>
    </xf>
    <xf numFmtId="0" fontId="2" fillId="2" borderId="0" xfId="0" applyFont="1" applyFill="1" applyAlignment="1" applyProtection="1">
      <alignment horizontal="center"/>
      <protection/>
    </xf>
    <xf numFmtId="0" fontId="2" fillId="2" borderId="0" xfId="0" applyFont="1" applyFill="1" applyProtection="1" quotePrefix="1">
      <protection/>
    </xf>
    <xf numFmtId="44" fontId="0" fillId="2" borderId="0" xfId="16" applyFont="1" applyFill="1" applyBorder="1" applyProtection="1">
      <protection/>
    </xf>
    <xf numFmtId="43" fontId="2" fillId="2" borderId="0" xfId="18" applyNumberFormat="1" applyFont="1" applyFill="1" applyBorder="1" applyProtection="1">
      <protection/>
    </xf>
    <xf numFmtId="0" fontId="3" fillId="2" borderId="0" xfId="0" applyFont="1" applyFill="1" applyAlignment="1" applyProtection="1">
      <alignment horizontal="center"/>
      <protection/>
    </xf>
    <xf numFmtId="168" fontId="0" fillId="2" borderId="0" xfId="16" applyNumberFormat="1" applyFont="1" applyFill="1" applyBorder="1" applyProtection="1">
      <protection/>
    </xf>
    <xf numFmtId="167" fontId="2" fillId="2" borderId="0" xfId="18" applyNumberFormat="1" applyFont="1" applyFill="1" applyBorder="1" applyProtection="1">
      <protection/>
    </xf>
    <xf numFmtId="0" fontId="0" fillId="2" borderId="2" xfId="0" applyFill="1" applyBorder="1" applyProtection="1">
      <protection/>
    </xf>
    <xf numFmtId="0" fontId="11" fillId="2" borderId="3" xfId="0" applyFont="1" applyFill="1" applyBorder="1" applyProtection="1">
      <protection/>
    </xf>
    <xf numFmtId="0" fontId="0" fillId="2" borderId="4" xfId="0" applyFill="1" applyBorder="1" applyProtection="1">
      <protection/>
    </xf>
    <xf numFmtId="0" fontId="7" fillId="2" borderId="5" xfId="0" applyFont="1" applyFill="1" applyBorder="1" applyProtection="1">
      <protection/>
    </xf>
    <xf numFmtId="0" fontId="7" fillId="2" borderId="0" xfId="0" applyFont="1" applyFill="1" applyBorder="1" applyProtection="1">
      <protection/>
    </xf>
    <xf numFmtId="0" fontId="5" fillId="2" borderId="0" xfId="0" applyFont="1" applyFill="1" applyAlignment="1" applyProtection="1">
      <alignment horizontal="right"/>
      <protection/>
    </xf>
    <xf numFmtId="2" fontId="9" fillId="2" borderId="6" xfId="0" applyNumberFormat="1" applyFont="1" applyFill="1" applyBorder="1" applyProtection="1">
      <protection/>
    </xf>
    <xf numFmtId="0" fontId="0" fillId="2" borderId="7" xfId="0" applyFill="1" applyBorder="1" applyProtection="1">
      <protection/>
    </xf>
    <xf numFmtId="0" fontId="0" fillId="2" borderId="8" xfId="0" applyFill="1" applyBorder="1" applyProtection="1">
      <protection/>
    </xf>
    <xf numFmtId="0" fontId="8" fillId="2" borderId="9" xfId="0" applyFont="1" applyFill="1" applyBorder="1" applyAlignment="1" applyProtection="1">
      <alignment horizontal="right"/>
      <protection/>
    </xf>
    <xf numFmtId="8" fontId="0" fillId="3" borderId="0" xfId="0" applyNumberFormat="1" applyFill="1" applyBorder="1"/>
    <xf numFmtId="165" fontId="0" fillId="3" borderId="10" xfId="0" applyNumberFormat="1" applyFill="1" applyBorder="1" applyAlignment="1">
      <alignment horizontal="left"/>
    </xf>
    <xf numFmtId="166" fontId="0" fillId="3" borderId="10" xfId="0" applyNumberFormat="1" applyFill="1" applyBorder="1" applyAlignment="1">
      <alignment horizontal="left"/>
    </xf>
    <xf numFmtId="0" fontId="0" fillId="3" borderId="1" xfId="0" applyFill="1" applyBorder="1"/>
    <xf numFmtId="8" fontId="0" fillId="3" borderId="1" xfId="0" applyNumberFormat="1" applyFill="1" applyBorder="1"/>
    <xf numFmtId="166" fontId="0" fillId="3" borderId="11" xfId="0" applyNumberFormat="1" applyFill="1" applyBorder="1" applyAlignment="1">
      <alignment horizontal="left"/>
    </xf>
    <xf numFmtId="8" fontId="0" fillId="3" borderId="0" xfId="0" applyNumberFormat="1" applyFill="1"/>
    <xf numFmtId="0" fontId="2" fillId="2" borderId="0" xfId="0" applyFont="1" applyFill="1" applyBorder="1" applyAlignment="1" applyProtection="1">
      <alignment horizontal="center"/>
      <protection/>
    </xf>
    <xf numFmtId="0" fontId="8" fillId="2" borderId="0" xfId="0" applyFont="1" applyFill="1" applyAlignment="1" applyProtection="1">
      <alignment horizontal="center"/>
      <protection/>
    </xf>
    <xf numFmtId="44" fontId="13" fillId="2" borderId="1" xfId="16" applyFont="1" applyFill="1" applyBorder="1" applyProtection="1">
      <protection/>
    </xf>
    <xf numFmtId="44" fontId="13" fillId="2" borderId="12" xfId="16" applyNumberFormat="1" applyFont="1" applyFill="1" applyBorder="1" applyProtection="1">
      <protection/>
    </xf>
    <xf numFmtId="44" fontId="13" fillId="2" borderId="0" xfId="16" applyFont="1" applyFill="1" applyBorder="1" applyProtection="1">
      <protection/>
    </xf>
    <xf numFmtId="169" fontId="0" fillId="2" borderId="1" xfId="18" applyNumberFormat="1" applyFont="1" applyFill="1" applyBorder="1" applyProtection="1">
      <protection/>
    </xf>
    <xf numFmtId="44" fontId="7" fillId="2" borderId="6" xfId="0" applyNumberFormat="1" applyFont="1" applyFill="1" applyBorder="1" applyProtection="1">
      <protection/>
    </xf>
    <xf numFmtId="44" fontId="10" fillId="2" borderId="6" xfId="0" applyNumberFormat="1" applyFont="1" applyFill="1" applyBorder="1" applyProtection="1">
      <protection/>
    </xf>
    <xf numFmtId="0" fontId="0" fillId="2" borderId="0" xfId="0" applyFill="1" applyBorder="1" applyAlignment="1" applyProtection="1">
      <alignment horizontal="center"/>
      <protection/>
    </xf>
    <xf numFmtId="9" fontId="0" fillId="2" borderId="0" xfId="15" applyFont="1" applyFill="1" applyBorder="1" applyProtection="1">
      <protection/>
    </xf>
    <xf numFmtId="7" fontId="0" fillId="2" borderId="0" xfId="16" applyNumberFormat="1" applyFont="1" applyFill="1" applyBorder="1" applyProtection="1">
      <protection/>
    </xf>
    <xf numFmtId="44" fontId="2" fillId="2" borderId="1" xfId="16" applyNumberFormat="1" applyFont="1" applyFill="1" applyBorder="1" applyProtection="1">
      <protection/>
    </xf>
    <xf numFmtId="39" fontId="0" fillId="0" borderId="1" xfId="0" applyNumberFormat="1" applyFill="1" applyBorder="1" applyAlignment="1" applyProtection="1">
      <alignment horizontal="center"/>
      <protection/>
    </xf>
    <xf numFmtId="0" fontId="2" fillId="2" borderId="0" xfId="0" applyFont="1" applyFill="1" applyBorder="1" applyAlignment="1" applyProtection="1">
      <alignment horizontal="left"/>
      <protection/>
    </xf>
    <xf numFmtId="0" fontId="2" fillId="2" borderId="0" xfId="0" applyFont="1" applyFill="1" applyBorder="1" applyAlignment="1" applyProtection="1">
      <alignment/>
      <protection/>
    </xf>
    <xf numFmtId="0" fontId="4" fillId="2" borderId="0" xfId="0" applyFont="1" applyFill="1" applyBorder="1" applyProtection="1">
      <protection/>
    </xf>
    <xf numFmtId="166" fontId="0" fillId="2" borderId="0" xfId="0" applyNumberFormat="1" applyFill="1" applyBorder="1" applyAlignment="1" applyProtection="1">
      <alignment horizontal="left"/>
      <protection/>
    </xf>
    <xf numFmtId="0" fontId="6" fillId="2" borderId="0" xfId="0" applyFont="1" applyFill="1" applyAlignment="1" applyProtection="1">
      <alignment/>
      <protection/>
    </xf>
    <xf numFmtId="169" fontId="2" fillId="2" borderId="0" xfId="18" applyNumberFormat="1" applyFont="1" applyFill="1" applyBorder="1" applyAlignment="1" applyProtection="1">
      <alignment horizontal="center"/>
      <protection/>
    </xf>
    <xf numFmtId="43" fontId="2" fillId="2" borderId="0" xfId="0" applyNumberFormat="1" applyFont="1" applyFill="1" applyBorder="1" applyAlignment="1" applyProtection="1">
      <alignment horizontal="center"/>
      <protection/>
    </xf>
    <xf numFmtId="7" fontId="0" fillId="2" borderId="0" xfId="16" applyNumberFormat="1" applyFont="1" applyFill="1" applyBorder="1" applyAlignment="1" applyProtection="1">
      <alignment horizontal="center"/>
      <protection hidden="1"/>
    </xf>
    <xf numFmtId="170" fontId="0" fillId="2" borderId="0" xfId="0" applyNumberFormat="1" applyFill="1" applyBorder="1" applyAlignment="1" applyProtection="1">
      <alignment horizontal="center"/>
      <protection hidden="1"/>
    </xf>
    <xf numFmtId="0" fontId="0" fillId="2" borderId="0" xfId="0" applyFont="1" applyFill="1" applyProtection="1">
      <protection/>
    </xf>
    <xf numFmtId="0" fontId="0" fillId="2" borderId="0" xfId="0" applyFont="1" applyFill="1" applyBorder="1" applyProtection="1">
      <protection/>
    </xf>
    <xf numFmtId="0" fontId="0" fillId="2" borderId="0" xfId="0" applyFont="1" applyFill="1" applyBorder="1" applyAlignment="1" applyProtection="1">
      <alignment horizontal="center" wrapText="1"/>
      <protection/>
    </xf>
    <xf numFmtId="0" fontId="14" fillId="2" borderId="13" xfId="0" applyFont="1" applyFill="1" applyBorder="1" applyAlignment="1" applyProtection="1">
      <alignment horizontal="right"/>
      <protection/>
    </xf>
    <xf numFmtId="0" fontId="14" fillId="2" borderId="0" xfId="0" applyFont="1" applyFill="1" applyBorder="1" applyAlignment="1" applyProtection="1">
      <alignment horizontal="right"/>
      <protection/>
    </xf>
    <xf numFmtId="0" fontId="14" fillId="2" borderId="0" xfId="0" applyFont="1" applyFill="1" applyBorder="1" applyProtection="1">
      <protection/>
    </xf>
    <xf numFmtId="0" fontId="14" fillId="2" borderId="10" xfId="0" applyFont="1" applyFill="1" applyBorder="1" applyProtection="1">
      <protection/>
    </xf>
    <xf numFmtId="0" fontId="0" fillId="2" borderId="0" xfId="0" applyFont="1" applyFill="1" applyBorder="1" applyAlignment="1" applyProtection="1">
      <alignment horizontal="left"/>
      <protection/>
    </xf>
    <xf numFmtId="0" fontId="0" fillId="2" borderId="10" xfId="0" applyFont="1" applyFill="1" applyBorder="1" applyAlignment="1" applyProtection="1">
      <alignment horizontal="left"/>
      <protection/>
    </xf>
    <xf numFmtId="0" fontId="14" fillId="2" borderId="14" xfId="0" applyFont="1" applyFill="1" applyBorder="1" applyAlignment="1" applyProtection="1">
      <alignment horizontal="right"/>
      <protection/>
    </xf>
    <xf numFmtId="0" fontId="14" fillId="2" borderId="1" xfId="0" applyFont="1" applyFill="1" applyBorder="1" applyAlignment="1" applyProtection="1">
      <alignment horizontal="right"/>
      <protection/>
    </xf>
    <xf numFmtId="0" fontId="2" fillId="4" borderId="0" xfId="0" applyFont="1" applyFill="1" applyAlignment="1">
      <alignment horizontal="right"/>
    </xf>
    <xf numFmtId="0" fontId="0" fillId="4" borderId="1" xfId="0" applyFill="1" applyBorder="1" applyAlignment="1">
      <alignment horizontal="center"/>
    </xf>
    <xf numFmtId="173" fontId="2" fillId="5" borderId="0" xfId="0" applyNumberFormat="1" applyFont="1" applyFill="1" applyAlignment="1" applyProtection="1">
      <alignment horizontal="center"/>
      <protection/>
    </xf>
    <xf numFmtId="173" fontId="17" fillId="6" borderId="0" xfId="0" applyNumberFormat="1" applyFont="1" applyFill="1" applyProtection="1">
      <protection/>
    </xf>
    <xf numFmtId="0" fontId="19" fillId="2" borderId="0" xfId="0" applyFont="1" applyFill="1" applyProtection="1">
      <protection/>
    </xf>
    <xf numFmtId="0" fontId="19" fillId="3" borderId="0" xfId="0" applyFont="1" applyFill="1"/>
    <xf numFmtId="0" fontId="19" fillId="0" borderId="0" xfId="0" applyFont="1"/>
    <xf numFmtId="0" fontId="20" fillId="2" borderId="0" xfId="0" applyFont="1" applyFill="1" applyAlignment="1" applyProtection="1">
      <alignment horizontal="left"/>
      <protection/>
    </xf>
    <xf numFmtId="0" fontId="19" fillId="2" borderId="0" xfId="0" applyFont="1" applyFill="1" applyBorder="1" applyAlignment="1" applyProtection="1">
      <alignment/>
      <protection/>
    </xf>
    <xf numFmtId="0" fontId="19" fillId="2" borderId="0" xfId="0" applyFont="1" applyFill="1" applyBorder="1" applyAlignment="1" applyProtection="1">
      <alignment horizontal="center"/>
      <protection/>
    </xf>
    <xf numFmtId="0" fontId="20" fillId="2" borderId="0" xfId="0" applyFont="1" applyFill="1" applyProtection="1">
      <protection/>
    </xf>
    <xf numFmtId="0" fontId="20" fillId="2" borderId="15" xfId="0" applyFont="1" applyFill="1" applyBorder="1" applyAlignment="1" applyProtection="1">
      <alignment horizontal="center" wrapText="1"/>
      <protection/>
    </xf>
    <xf numFmtId="0" fontId="19" fillId="2" borderId="16" xfId="0" applyNumberFormat="1" applyFont="1" applyFill="1" applyBorder="1" applyAlignment="1" applyProtection="1">
      <alignment horizontal="center" wrapText="1"/>
      <protection locked="0"/>
    </xf>
    <xf numFmtId="171" fontId="19" fillId="2" borderId="16" xfId="0" applyNumberFormat="1" applyFont="1" applyFill="1" applyBorder="1" applyAlignment="1" applyProtection="1">
      <alignment horizontal="center" wrapText="1"/>
      <protection locked="0"/>
    </xf>
    <xf numFmtId="0" fontId="19" fillId="2" borderId="15" xfId="0" applyFont="1" applyFill="1" applyBorder="1" applyAlignment="1" applyProtection="1">
      <alignment horizontal="left" wrapText="1"/>
      <protection/>
    </xf>
    <xf numFmtId="0" fontId="20" fillId="2" borderId="0" xfId="0" applyFont="1" applyFill="1" applyBorder="1" applyAlignment="1" applyProtection="1">
      <alignment horizontal="center"/>
      <protection/>
    </xf>
    <xf numFmtId="0" fontId="20" fillId="2" borderId="0" xfId="0" applyFont="1" applyFill="1" applyBorder="1" applyProtection="1">
      <protection/>
    </xf>
    <xf numFmtId="0" fontId="19" fillId="2" borderId="0" xfId="0" applyFont="1" applyFill="1" applyBorder="1" applyProtection="1">
      <protection/>
    </xf>
    <xf numFmtId="0" fontId="19" fillId="2" borderId="0" xfId="0" applyFont="1" applyFill="1" applyBorder="1" applyAlignment="1" applyProtection="1">
      <alignment horizontal="center" wrapText="1"/>
      <protection/>
    </xf>
    <xf numFmtId="0" fontId="19" fillId="2" borderId="0" xfId="0" applyFont="1" applyFill="1" applyAlignment="1" applyProtection="1">
      <alignment horizontal="center"/>
      <protection/>
    </xf>
    <xf numFmtId="0" fontId="18" fillId="2" borderId="0" xfId="0" applyNumberFormat="1" applyFont="1" applyFill="1" applyBorder="1" applyAlignment="1" applyProtection="1">
      <alignment horizontal="center"/>
      <protection/>
    </xf>
    <xf numFmtId="173" fontId="19" fillId="2" borderId="0" xfId="0" applyNumberFormat="1" applyFont="1" applyFill="1" applyBorder="1" applyAlignment="1" applyProtection="1">
      <alignment horizontal="center"/>
      <protection/>
    </xf>
    <xf numFmtId="0" fontId="20" fillId="2" borderId="0" xfId="0" applyFont="1" applyFill="1" applyAlignment="1" applyProtection="1">
      <alignment horizontal="right"/>
      <protection/>
    </xf>
    <xf numFmtId="164" fontId="19" fillId="2" borderId="0" xfId="0" applyNumberFormat="1" applyFont="1" applyFill="1" applyBorder="1" applyAlignment="1" applyProtection="1">
      <alignment/>
      <protection/>
    </xf>
    <xf numFmtId="0" fontId="20" fillId="2" borderId="0" xfId="0" applyFont="1" applyFill="1" applyAlignment="1" applyProtection="1">
      <alignment/>
      <protection/>
    </xf>
    <xf numFmtId="0" fontId="19" fillId="2" borderId="0" xfId="0" applyFont="1" applyFill="1" applyAlignment="1" applyProtection="1">
      <alignment/>
      <protection/>
    </xf>
    <xf numFmtId="0" fontId="18" fillId="2" borderId="0" xfId="0" applyFont="1" applyFill="1" applyBorder="1" applyAlignment="1" applyProtection="1">
      <alignment horizontal="center"/>
      <protection/>
    </xf>
    <xf numFmtId="0" fontId="20" fillId="2" borderId="0" xfId="20" applyFont="1" applyFill="1" applyAlignment="1" applyProtection="1">
      <alignment/>
      <protection/>
    </xf>
    <xf numFmtId="0" fontId="20" fillId="4" borderId="0" xfId="0" applyFont="1" applyFill="1" applyAlignment="1" applyProtection="1">
      <alignment horizontal="right"/>
      <protection/>
    </xf>
    <xf numFmtId="174" fontId="19" fillId="4" borderId="8" xfId="0" applyNumberFormat="1" applyFont="1" applyFill="1" applyBorder="1" applyAlignment="1" applyProtection="1">
      <alignment horizontal="center"/>
      <protection locked="0"/>
    </xf>
    <xf numFmtId="0" fontId="19" fillId="4" borderId="0" xfId="0" applyFont="1" applyFill="1" applyAlignment="1" applyProtection="1">
      <alignment horizontal="center"/>
      <protection/>
    </xf>
    <xf numFmtId="173" fontId="19" fillId="4" borderId="0" xfId="0" applyNumberFormat="1" applyFont="1" applyFill="1" applyBorder="1" applyAlignment="1" applyProtection="1">
      <alignment horizontal="center"/>
      <protection/>
    </xf>
    <xf numFmtId="44" fontId="20" fillId="4" borderId="0" xfId="16" applyFont="1" applyFill="1" applyBorder="1" applyAlignment="1" applyProtection="1">
      <alignment horizontal="center"/>
      <protection/>
    </xf>
    <xf numFmtId="0" fontId="19" fillId="4" borderId="0" xfId="0" applyFont="1" applyFill="1" applyBorder="1" applyProtection="1">
      <protection/>
    </xf>
    <xf numFmtId="0" fontId="20" fillId="4" borderId="0" xfId="0" applyFont="1" applyFill="1" applyProtection="1">
      <protection/>
    </xf>
    <xf numFmtId="0" fontId="19" fillId="4" borderId="0" xfId="0" applyFont="1" applyFill="1" applyProtection="1">
      <protection/>
    </xf>
    <xf numFmtId="0" fontId="34" fillId="0" borderId="0" xfId="0" applyFont="1" applyProtection="1">
      <protection hidden="1"/>
    </xf>
    <xf numFmtId="0" fontId="0" fillId="0" borderId="0" xfId="0" applyFont="1" applyProtection="1">
      <protection hidden="1"/>
    </xf>
    <xf numFmtId="0" fontId="0" fillId="0" borderId="0" xfId="0" applyProtection="1">
      <protection hidden="1"/>
    </xf>
    <xf numFmtId="0" fontId="0" fillId="7" borderId="0" xfId="0" applyFill="1"/>
    <xf numFmtId="0" fontId="14" fillId="0" borderId="0" xfId="0" applyFont="1" applyAlignment="1" applyProtection="1">
      <alignment vertical="top"/>
      <protection hidden="1"/>
    </xf>
    <xf numFmtId="0" fontId="32" fillId="0" borderId="0" xfId="0" applyFont="1" applyProtection="1">
      <protection hidden="1"/>
    </xf>
    <xf numFmtId="176" fontId="0" fillId="0" borderId="0" xfId="0" applyNumberFormat="1" applyProtection="1">
      <protection hidden="1"/>
    </xf>
    <xf numFmtId="164" fontId="0" fillId="0" borderId="17" xfId="0" applyNumberFormat="1" applyBorder="1" applyProtection="1">
      <protection hidden="1" locked="0"/>
    </xf>
    <xf numFmtId="0" fontId="0" fillId="0" borderId="17" xfId="0" applyBorder="1" applyProtection="1">
      <protection hidden="1" locked="0"/>
    </xf>
    <xf numFmtId="164" fontId="0" fillId="0" borderId="0" xfId="0" applyNumberFormat="1" applyFill="1" applyBorder="1" applyProtection="1">
      <protection hidden="1"/>
    </xf>
    <xf numFmtId="164" fontId="21" fillId="0" borderId="0" xfId="0" applyNumberFormat="1" applyFont="1" applyProtection="1">
      <protection hidden="1"/>
    </xf>
    <xf numFmtId="3" fontId="0" fillId="0" borderId="0" xfId="0" applyNumberFormat="1" applyProtection="1">
      <protection hidden="1"/>
    </xf>
    <xf numFmtId="0" fontId="2" fillId="0" borderId="0" xfId="0" applyFont="1" applyProtection="1">
      <protection hidden="1"/>
    </xf>
    <xf numFmtId="4" fontId="0" fillId="0" borderId="17" xfId="0" applyNumberFormat="1" applyFont="1" applyFill="1" applyBorder="1" applyProtection="1">
      <protection hidden="1"/>
    </xf>
    <xf numFmtId="164" fontId="0" fillId="0" borderId="17" xfId="0" applyNumberFormat="1" applyFill="1" applyBorder="1" applyProtection="1">
      <protection hidden="1"/>
    </xf>
    <xf numFmtId="0" fontId="0" fillId="0" borderId="0" xfId="0" applyBorder="1" applyAlignment="1" applyProtection="1">
      <alignment wrapText="1"/>
      <protection hidden="1"/>
    </xf>
    <xf numFmtId="175" fontId="0" fillId="0" borderId="17" xfId="0" applyNumberFormat="1" applyBorder="1" applyProtection="1">
      <protection hidden="1"/>
    </xf>
    <xf numFmtId="3" fontId="0" fillId="0" borderId="17" xfId="0" applyNumberFormat="1" applyBorder="1" applyProtection="1">
      <protection hidden="1"/>
    </xf>
    <xf numFmtId="175" fontId="0" fillId="0" borderId="17" xfId="0" applyNumberFormat="1" applyBorder="1" applyProtection="1">
      <protection hidden="1" locked="0"/>
    </xf>
    <xf numFmtId="3" fontId="0" fillId="0" borderId="17" xfId="0" applyNumberFormat="1" applyBorder="1" applyProtection="1">
      <protection hidden="1" locked="0"/>
    </xf>
    <xf numFmtId="0" fontId="0" fillId="0" borderId="0" xfId="0" applyFont="1" applyBorder="1" applyProtection="1">
      <protection hidden="1"/>
    </xf>
    <xf numFmtId="164" fontId="0" fillId="0" borderId="0" xfId="0" applyNumberFormat="1" applyFont="1" applyFill="1" applyProtection="1">
      <protection hidden="1"/>
    </xf>
    <xf numFmtId="0" fontId="0" fillId="0" borderId="0" xfId="0" applyFont="1" applyAlignment="1" applyProtection="1">
      <alignment horizontal="center" wrapText="1"/>
      <protection hidden="1"/>
    </xf>
    <xf numFmtId="4" fontId="0" fillId="0" borderId="0" xfId="0" applyNumberFormat="1" applyFont="1" applyFill="1" applyBorder="1" applyProtection="1">
      <protection hidden="1"/>
    </xf>
    <xf numFmtId="0" fontId="0" fillId="0" borderId="0" xfId="0" applyFont="1" applyBorder="1" applyAlignment="1" applyProtection="1">
      <alignment horizontal="center" wrapText="1"/>
      <protection hidden="1"/>
    </xf>
    <xf numFmtId="164" fontId="21" fillId="0" borderId="0" xfId="0" applyNumberFormat="1" applyFont="1" applyFill="1" applyBorder="1" applyProtection="1">
      <protection hidden="1"/>
    </xf>
    <xf numFmtId="0" fontId="33" fillId="0" borderId="0" xfId="0" applyFont="1" applyProtection="1">
      <protection hidden="1"/>
    </xf>
    <xf numFmtId="164" fontId="2" fillId="0" borderId="17" xfId="0" applyNumberFormat="1" applyFont="1" applyFill="1" applyBorder="1" applyProtection="1">
      <protection hidden="1"/>
    </xf>
    <xf numFmtId="175" fontId="0" fillId="0" borderId="17" xfId="0" applyNumberFormat="1" applyFont="1" applyFill="1" applyBorder="1" applyAlignment="1" applyProtection="1">
      <alignment horizontal="right"/>
      <protection hidden="1"/>
    </xf>
    <xf numFmtId="0" fontId="0" fillId="0" borderId="0" xfId="0" applyFont="1" applyAlignment="1" applyProtection="1">
      <alignment horizontal="center" wrapText="1"/>
      <protection hidden="1"/>
    </xf>
    <xf numFmtId="0" fontId="0" fillId="0" borderId="0" xfId="0" applyFont="1" applyAlignment="1" applyProtection="1">
      <alignment horizontal="center"/>
      <protection hidden="1"/>
    </xf>
    <xf numFmtId="175" fontId="0" fillId="0" borderId="0" xfId="0" applyNumberFormat="1" applyFont="1" applyFill="1" applyBorder="1" applyAlignment="1" applyProtection="1">
      <alignment horizontal="right"/>
      <protection hidden="1"/>
    </xf>
    <xf numFmtId="0" fontId="34" fillId="0" borderId="0" xfId="0" applyFont="1" applyAlignment="1" applyProtection="1">
      <alignment horizontal="left" vertical="center" wrapText="1"/>
      <protection hidden="1"/>
    </xf>
    <xf numFmtId="0" fontId="1" fillId="0" borderId="0" xfId="23" applyBorder="1" applyProtection="1">
      <alignment/>
      <protection/>
    </xf>
    <xf numFmtId="0" fontId="1" fillId="0" borderId="0" xfId="23" applyFill="1">
      <alignment/>
      <protection/>
    </xf>
    <xf numFmtId="0" fontId="1" fillId="7" borderId="0" xfId="23" applyFill="1">
      <alignment/>
      <protection/>
    </xf>
    <xf numFmtId="0" fontId="37" fillId="0" borderId="0" xfId="23" applyFont="1" applyBorder="1" applyProtection="1">
      <alignment/>
      <protection/>
    </xf>
    <xf numFmtId="0" fontId="1" fillId="0" borderId="1" xfId="23" applyBorder="1" applyProtection="1">
      <alignment/>
      <protection/>
    </xf>
    <xf numFmtId="0" fontId="1" fillId="0" borderId="1" xfId="23" applyFill="1" applyBorder="1">
      <alignment/>
      <protection/>
    </xf>
    <xf numFmtId="0" fontId="38" fillId="0" borderId="0" xfId="23" applyFont="1" applyBorder="1" applyAlignment="1" applyProtection="1">
      <alignment horizontal="left"/>
      <protection/>
    </xf>
    <xf numFmtId="0" fontId="38" fillId="0" borderId="0" xfId="23" applyFont="1" applyBorder="1" applyAlignment="1" applyProtection="1">
      <alignment horizontal="right"/>
      <protection/>
    </xf>
    <xf numFmtId="0" fontId="25" fillId="8" borderId="0" xfId="23" applyFont="1" applyFill="1" applyBorder="1" applyProtection="1">
      <alignment/>
      <protection/>
    </xf>
    <xf numFmtId="0" fontId="22" fillId="8" borderId="0" xfId="23" applyFont="1" applyFill="1" applyBorder="1" applyProtection="1">
      <alignment/>
      <protection/>
    </xf>
    <xf numFmtId="0" fontId="22" fillId="8" borderId="0" xfId="23" applyFont="1" applyFill="1" applyBorder="1" applyAlignment="1" applyProtection="1">
      <alignment/>
      <protection/>
    </xf>
    <xf numFmtId="0" fontId="31" fillId="0" borderId="0" xfId="23" applyFont="1" applyBorder="1" applyProtection="1">
      <alignment/>
      <protection/>
    </xf>
    <xf numFmtId="0" fontId="1" fillId="0" borderId="0" xfId="23" applyBorder="1" applyAlignment="1" applyProtection="1">
      <alignment/>
      <protection/>
    </xf>
    <xf numFmtId="0" fontId="26" fillId="8" borderId="0" xfId="23" applyFont="1" applyFill="1" applyBorder="1" applyProtection="1">
      <alignment/>
      <protection/>
    </xf>
    <xf numFmtId="0" fontId="27" fillId="0" borderId="0" xfId="23" applyFont="1" applyBorder="1" applyProtection="1">
      <alignment/>
      <protection/>
    </xf>
    <xf numFmtId="0" fontId="39" fillId="0" borderId="0" xfId="23" applyFont="1" applyBorder="1" applyProtection="1">
      <alignment/>
      <protection/>
    </xf>
    <xf numFmtId="0" fontId="1" fillId="0" borderId="0" xfId="23" applyFill="1" applyBorder="1">
      <alignment/>
      <protection/>
    </xf>
    <xf numFmtId="0" fontId="23" fillId="8" borderId="0" xfId="23" applyFont="1" applyFill="1" applyBorder="1" applyProtection="1">
      <alignment/>
      <protection/>
    </xf>
    <xf numFmtId="0" fontId="40" fillId="0" borderId="0" xfId="23" applyFont="1" applyBorder="1" applyProtection="1">
      <alignment/>
      <protection/>
    </xf>
    <xf numFmtId="0" fontId="41" fillId="0" borderId="0" xfId="23" applyFont="1" applyBorder="1" applyProtection="1">
      <alignment/>
      <protection/>
    </xf>
    <xf numFmtId="0" fontId="28" fillId="0" borderId="0" xfId="23" applyFont="1" applyBorder="1" applyProtection="1">
      <alignment/>
      <protection/>
    </xf>
    <xf numFmtId="0" fontId="1" fillId="0" borderId="0" xfId="23" applyBorder="1" applyAlignment="1" applyProtection="1">
      <alignment horizontal="left" wrapText="1"/>
      <protection locked="0"/>
    </xf>
    <xf numFmtId="0" fontId="25" fillId="0" borderId="0" xfId="23" applyFont="1" applyFill="1" applyBorder="1" applyProtection="1">
      <alignment/>
      <protection/>
    </xf>
    <xf numFmtId="0" fontId="1" fillId="0" borderId="0" xfId="23">
      <alignment/>
      <protection/>
    </xf>
    <xf numFmtId="0" fontId="1" fillId="8" borderId="0" xfId="23" applyFill="1" applyBorder="1" applyProtection="1">
      <alignment/>
      <protection/>
    </xf>
    <xf numFmtId="0" fontId="22" fillId="8" borderId="0" xfId="23" applyFont="1" applyFill="1" applyBorder="1" applyAlignment="1" applyProtection="1">
      <alignment horizontal="left"/>
      <protection/>
    </xf>
    <xf numFmtId="0" fontId="1" fillId="0" borderId="0" xfId="23" applyAlignment="1">
      <alignment/>
      <protection/>
    </xf>
    <xf numFmtId="0" fontId="36" fillId="0" borderId="0" xfId="0" applyFont="1" applyProtection="1">
      <protection hidden="1"/>
    </xf>
    <xf numFmtId="0" fontId="37" fillId="0" borderId="0" xfId="0" applyFont="1" applyProtection="1">
      <protection hidden="1"/>
    </xf>
    <xf numFmtId="0" fontId="33" fillId="8" borderId="0" xfId="0" applyFont="1" applyFill="1" applyProtection="1">
      <protection hidden="1"/>
    </xf>
    <xf numFmtId="0" fontId="33" fillId="4" borderId="0" xfId="0" applyFont="1" applyFill="1" applyProtection="1">
      <protection hidden="1"/>
    </xf>
    <xf numFmtId="0" fontId="43" fillId="0" borderId="0" xfId="0" applyFont="1" applyProtection="1">
      <protection hidden="1"/>
    </xf>
    <xf numFmtId="0" fontId="44" fillId="0" borderId="0" xfId="0" applyFont="1" applyProtection="1">
      <protection hidden="1"/>
    </xf>
    <xf numFmtId="175" fontId="0" fillId="7" borderId="17" xfId="0" applyNumberFormat="1" applyFill="1" applyBorder="1" applyProtection="1">
      <protection hidden="1" locked="0"/>
    </xf>
    <xf numFmtId="3" fontId="0" fillId="7" borderId="17" xfId="0" applyNumberFormat="1" applyFill="1" applyBorder="1" applyProtection="1">
      <protection hidden="1" locked="0"/>
    </xf>
    <xf numFmtId="164" fontId="0" fillId="7" borderId="17" xfId="0" applyNumberFormat="1" applyFill="1" applyBorder="1" applyAlignment="1" applyProtection="1">
      <alignment horizontal="right"/>
      <protection hidden="1" locked="0"/>
    </xf>
    <xf numFmtId="0" fontId="45" fillId="0" borderId="18" xfId="0" applyFont="1" applyBorder="1" applyProtection="1">
      <protection hidden="1"/>
    </xf>
    <xf numFmtId="0" fontId="47" fillId="2" borderId="15" xfId="28" applyFont="1" applyFill="1" applyBorder="1" applyAlignment="1" applyProtection="1">
      <alignment horizontal="center"/>
      <protection/>
    </xf>
    <xf numFmtId="3" fontId="0" fillId="0" borderId="15" xfId="0" applyNumberFormat="1" applyBorder="1" applyProtection="1">
      <protection hidden="1"/>
    </xf>
    <xf numFmtId="164" fontId="46" fillId="2" borderId="0" xfId="28" applyNumberFormat="1" applyFont="1" applyFill="1" applyBorder="1" applyAlignment="1" applyProtection="1">
      <alignment horizontal="center"/>
      <protection/>
    </xf>
    <xf numFmtId="164" fontId="0" fillId="0" borderId="15" xfId="0" applyNumberFormat="1" applyBorder="1" applyProtection="1">
      <protection hidden="1" locked="0"/>
    </xf>
    <xf numFmtId="0" fontId="0" fillId="0" borderId="15" xfId="0" applyBorder="1" applyProtection="1">
      <protection hidden="1" locked="0"/>
    </xf>
    <xf numFmtId="0" fontId="48" fillId="2" borderId="13" xfId="28" applyFont="1" applyFill="1" applyBorder="1" applyProtection="1">
      <alignment/>
      <protection/>
    </xf>
    <xf numFmtId="3" fontId="0" fillId="0" borderId="0" xfId="0" applyNumberFormat="1" applyBorder="1" applyProtection="1">
      <protection hidden="1"/>
    </xf>
    <xf numFmtId="0" fontId="48" fillId="2" borderId="14" xfId="28" applyFont="1" applyFill="1" applyBorder="1" applyProtection="1">
      <alignment/>
      <protection/>
    </xf>
    <xf numFmtId="0" fontId="0" fillId="0" borderId="1" xfId="0" applyBorder="1" applyProtection="1">
      <protection hidden="1"/>
    </xf>
    <xf numFmtId="0" fontId="0" fillId="0" borderId="1" xfId="0" applyFont="1" applyBorder="1" applyProtection="1">
      <protection hidden="1"/>
    </xf>
    <xf numFmtId="164" fontId="46" fillId="2" borderId="1" xfId="28" applyNumberFormat="1" applyFont="1" applyFill="1" applyBorder="1" applyAlignment="1" applyProtection="1">
      <alignment horizontal="center"/>
      <protection/>
    </xf>
    <xf numFmtId="164" fontId="0" fillId="7" borderId="17" xfId="0" applyNumberFormat="1" applyFill="1" applyBorder="1" applyProtection="1">
      <protection hidden="1" locked="0"/>
    </xf>
    <xf numFmtId="0" fontId="0" fillId="7" borderId="17" xfId="0" applyFill="1" applyBorder="1" applyProtection="1">
      <protection hidden="1" locked="0"/>
    </xf>
    <xf numFmtId="0" fontId="0" fillId="7" borderId="19" xfId="0" applyFill="1" applyBorder="1" applyProtection="1">
      <protection hidden="1" locked="0"/>
    </xf>
    <xf numFmtId="164" fontId="46" fillId="2" borderId="0" xfId="28" applyNumberFormat="1" applyFont="1" applyFill="1" applyBorder="1" applyAlignment="1" applyProtection="1">
      <alignment horizontal="center"/>
      <protection/>
    </xf>
    <xf numFmtId="165" fontId="46" fillId="2" borderId="10" xfId="28" applyNumberFormat="1" applyFont="1" applyFill="1" applyBorder="1" applyAlignment="1" applyProtection="1">
      <alignment horizontal="center"/>
      <protection/>
    </xf>
    <xf numFmtId="165" fontId="46" fillId="2" borderId="11" xfId="28" applyNumberFormat="1" applyFont="1" applyFill="1" applyBorder="1" applyAlignment="1" applyProtection="1">
      <alignment horizontal="center"/>
      <protection/>
    </xf>
    <xf numFmtId="0" fontId="0" fillId="4" borderId="0" xfId="0" applyFont="1" applyFill="1" applyAlignment="1" applyProtection="1">
      <alignment vertical="top"/>
      <protection hidden="1"/>
    </xf>
    <xf numFmtId="0" fontId="34" fillId="0" borderId="0" xfId="0" applyFont="1" applyAlignment="1" applyProtection="1">
      <alignment vertical="center"/>
      <protection hidden="1"/>
    </xf>
    <xf numFmtId="0" fontId="34" fillId="0" borderId="0" xfId="0" applyFont="1" applyAlignment="1" applyProtection="1">
      <alignment horizontal="left" vertical="center"/>
      <protection hidden="1"/>
    </xf>
    <xf numFmtId="0" fontId="34" fillId="0" borderId="0" xfId="0" applyFont="1"/>
    <xf numFmtId="0" fontId="0" fillId="0" borderId="0" xfId="0" applyFont="1" applyAlignment="1" applyProtection="1">
      <alignment wrapText="1"/>
      <protection hidden="1"/>
    </xf>
    <xf numFmtId="0" fontId="49" fillId="0" borderId="0" xfId="0" applyFont="1" applyAlignment="1" applyProtection="1">
      <alignment/>
      <protection hidden="1"/>
    </xf>
    <xf numFmtId="0" fontId="50" fillId="0" borderId="13" xfId="0" applyFont="1" applyBorder="1" applyAlignment="1" applyProtection="1">
      <alignment/>
      <protection hidden="1"/>
    </xf>
    <xf numFmtId="0" fontId="50" fillId="0" borderId="0" xfId="0" applyFont="1" applyAlignment="1" applyProtection="1">
      <alignment wrapText="1"/>
      <protection hidden="1"/>
    </xf>
    <xf numFmtId="0" fontId="0" fillId="4" borderId="15" xfId="0" applyFill="1" applyBorder="1" applyProtection="1">
      <protection hidden="1" locked="0"/>
    </xf>
    <xf numFmtId="165" fontId="46" fillId="2" borderId="0" xfId="28" applyNumberFormat="1" applyFont="1" applyFill="1" applyBorder="1" applyAlignment="1" applyProtection="1">
      <alignment horizontal="center"/>
      <protection/>
    </xf>
    <xf numFmtId="164" fontId="0" fillId="0" borderId="13" xfId="0" applyNumberFormat="1" applyFill="1" applyBorder="1" applyProtection="1">
      <protection hidden="1"/>
    </xf>
    <xf numFmtId="165" fontId="51" fillId="2" borderId="20" xfId="28" applyNumberFormat="1" applyFont="1" applyFill="1" applyBorder="1" applyAlignment="1" applyProtection="1">
      <alignment horizontal="center"/>
      <protection/>
    </xf>
    <xf numFmtId="0" fontId="53" fillId="0" borderId="0" xfId="0" applyFont="1" applyProtection="1">
      <protection hidden="1"/>
    </xf>
    <xf numFmtId="0" fontId="7" fillId="0" borderId="0" xfId="0" applyFont="1" applyProtection="1">
      <protection hidden="1"/>
    </xf>
    <xf numFmtId="0" fontId="52" fillId="0" borderId="0" xfId="28" applyFont="1" applyAlignment="1" applyProtection="1">
      <alignment horizontal="center" vertical="top"/>
      <protection/>
    </xf>
    <xf numFmtId="0" fontId="52" fillId="2" borderId="0" xfId="28" applyFont="1" applyFill="1" applyAlignment="1" applyProtection="1">
      <alignment horizontal="center" vertical="top"/>
      <protection/>
    </xf>
    <xf numFmtId="0" fontId="2" fillId="4" borderId="0" xfId="0" applyFont="1" applyFill="1" applyProtection="1">
      <protection hidden="1"/>
    </xf>
    <xf numFmtId="0" fontId="2" fillId="0" borderId="0" xfId="0" applyFont="1" applyAlignment="1" applyProtection="1">
      <alignment horizontal="center"/>
      <protection hidden="1"/>
    </xf>
    <xf numFmtId="165" fontId="0" fillId="7" borderId="17" xfId="0" applyNumberFormat="1" applyFill="1" applyBorder="1" applyProtection="1">
      <protection hidden="1" locked="0"/>
    </xf>
    <xf numFmtId="0" fontId="1" fillId="0" borderId="0" xfId="23" applyFill="1" applyAlignment="1">
      <alignment horizontal="right" wrapText="1"/>
      <protection/>
    </xf>
    <xf numFmtId="0" fontId="2" fillId="0" borderId="0" xfId="0" applyFont="1" applyAlignment="1" applyProtection="1">
      <alignment horizontal="center"/>
      <protection hidden="1"/>
    </xf>
    <xf numFmtId="0" fontId="22" fillId="4" borderId="0" xfId="23" applyFont="1" applyFill="1" applyBorder="1" applyAlignment="1" applyProtection="1">
      <alignment horizontal="left"/>
      <protection/>
    </xf>
    <xf numFmtId="164" fontId="22" fillId="4" borderId="0" xfId="23" applyNumberFormat="1" applyFont="1" applyFill="1" applyBorder="1" applyAlignment="1" applyProtection="1">
      <alignment horizontal="left"/>
      <protection/>
    </xf>
    <xf numFmtId="0" fontId="22" fillId="4" borderId="0" xfId="23" applyFont="1" applyFill="1" applyBorder="1" applyProtection="1">
      <alignment/>
      <protection/>
    </xf>
    <xf numFmtId="0" fontId="2" fillId="4" borderId="0" xfId="0" applyFont="1" applyFill="1" applyAlignment="1" applyProtection="1">
      <alignment horizontal="center"/>
      <protection hidden="1"/>
    </xf>
    <xf numFmtId="0" fontId="23" fillId="0" borderId="0" xfId="23" applyFont="1" applyFill="1">
      <alignment/>
      <protection/>
    </xf>
    <xf numFmtId="0" fontId="23" fillId="0" borderId="0" xfId="23" applyFont="1" applyAlignment="1">
      <alignment/>
      <protection/>
    </xf>
    <xf numFmtId="0" fontId="22" fillId="0" borderId="0" xfId="24" applyFont="1">
      <alignment/>
      <protection/>
    </xf>
    <xf numFmtId="0" fontId="23" fillId="0" borderId="0" xfId="24" applyFont="1">
      <alignment/>
      <protection/>
    </xf>
    <xf numFmtId="0" fontId="22" fillId="0" borderId="0" xfId="24" applyFont="1" applyAlignment="1">
      <alignment horizontal="center"/>
      <protection/>
    </xf>
    <xf numFmtId="0" fontId="23" fillId="0" borderId="0" xfId="24" applyFont="1" applyAlignment="1">
      <alignment horizontal="left"/>
      <protection/>
    </xf>
    <xf numFmtId="0" fontId="23" fillId="0" borderId="0" xfId="23" applyFont="1" applyFill="1" applyAlignment="1">
      <alignment/>
      <protection/>
    </xf>
    <xf numFmtId="0" fontId="22" fillId="0" borderId="0" xfId="24" applyFont="1" applyAlignment="1">
      <alignment horizontal="left" vertical="center"/>
      <protection/>
    </xf>
    <xf numFmtId="0" fontId="26" fillId="0" borderId="0" xfId="24" applyFont="1" applyAlignment="1">
      <alignment/>
      <protection/>
    </xf>
    <xf numFmtId="0" fontId="26" fillId="0" borderId="0" xfId="24" applyFont="1" applyAlignment="1">
      <alignment horizontal="center"/>
      <protection/>
    </xf>
    <xf numFmtId="0" fontId="56" fillId="0" borderId="0" xfId="23" applyFont="1" applyFill="1">
      <alignment/>
      <protection/>
    </xf>
    <xf numFmtId="0" fontId="57" fillId="0" borderId="0" xfId="23" applyFont="1" applyBorder="1" applyProtection="1">
      <alignment/>
      <protection/>
    </xf>
    <xf numFmtId="0" fontId="39" fillId="0" borderId="0" xfId="32" applyFont="1" applyBorder="1" applyProtection="1">
      <alignment/>
      <protection/>
    </xf>
    <xf numFmtId="0" fontId="58" fillId="0" borderId="0" xfId="32" applyFont="1" applyBorder="1" applyAlignment="1" applyProtection="1">
      <alignment/>
      <protection/>
    </xf>
    <xf numFmtId="0" fontId="0" fillId="0" borderId="0" xfId="32" applyFont="1">
      <alignment/>
      <protection/>
    </xf>
    <xf numFmtId="0" fontId="1" fillId="0" borderId="0" xfId="23" applyBorder="1" applyAlignment="1" applyProtection="1">
      <alignment wrapText="1"/>
      <protection locked="0"/>
    </xf>
    <xf numFmtId="0" fontId="60" fillId="0" borderId="0" xfId="23" applyFont="1" applyBorder="1" applyProtection="1">
      <alignment/>
      <protection/>
    </xf>
    <xf numFmtId="0" fontId="59" fillId="0" borderId="1" xfId="23" applyFont="1" applyBorder="1">
      <alignment/>
      <protection/>
    </xf>
    <xf numFmtId="0" fontId="61" fillId="0" borderId="0" xfId="0" applyFont="1" applyProtection="1">
      <protection hidden="1"/>
    </xf>
    <xf numFmtId="0" fontId="2" fillId="0" borderId="0" xfId="0" applyFont="1" applyAlignment="1" applyProtection="1">
      <alignment horizontal="left" wrapText="1"/>
      <protection hidden="1"/>
    </xf>
    <xf numFmtId="0" fontId="62" fillId="0" borderId="13" xfId="0" applyFont="1" applyBorder="1" applyAlignment="1" applyProtection="1">
      <alignment/>
      <protection hidden="1"/>
    </xf>
    <xf numFmtId="0" fontId="27" fillId="0" borderId="16" xfId="23" applyFont="1" applyBorder="1" applyAlignment="1" applyProtection="1">
      <alignment horizontal="left" wrapText="1"/>
      <protection locked="0"/>
    </xf>
    <xf numFmtId="0" fontId="27" fillId="0" borderId="1" xfId="23" applyFont="1" applyBorder="1" applyAlignment="1" applyProtection="1">
      <alignment horizontal="left" wrapText="1"/>
      <protection locked="0"/>
    </xf>
    <xf numFmtId="0" fontId="1" fillId="0" borderId="0" xfId="23" applyAlignment="1">
      <alignment horizontal="right" wrapText="1"/>
      <protection/>
    </xf>
    <xf numFmtId="0" fontId="29" fillId="0" borderId="0" xfId="23" applyFont="1" applyBorder="1" applyAlignment="1" applyProtection="1">
      <alignment horizontal="left" vertical="center" wrapText="1" shrinkToFit="1"/>
      <protection/>
    </xf>
    <xf numFmtId="0" fontId="30" fillId="9" borderId="0" xfId="23" applyFont="1" applyFill="1" applyBorder="1" applyAlignment="1" applyProtection="1">
      <alignment horizontal="left" vertical="center" wrapText="1"/>
      <protection/>
    </xf>
    <xf numFmtId="0" fontId="1" fillId="0" borderId="0" xfId="23" applyBorder="1" applyAlignment="1" applyProtection="1">
      <alignment horizontal="left" vertical="center"/>
      <protection hidden="1" locked="0"/>
    </xf>
    <xf numFmtId="0" fontId="1" fillId="0" borderId="1" xfId="23" applyBorder="1" applyAlignment="1" applyProtection="1">
      <alignment horizontal="left" vertical="center"/>
      <protection hidden="1" locked="0"/>
    </xf>
    <xf numFmtId="0" fontId="1" fillId="0" borderId="0" xfId="23" applyBorder="1" applyAlignment="1" applyProtection="1">
      <alignment horizontal="left" vertical="center" wrapText="1"/>
      <protection hidden="1" locked="0"/>
    </xf>
    <xf numFmtId="0" fontId="1" fillId="0" borderId="1" xfId="23" applyBorder="1" applyAlignment="1" applyProtection="1">
      <alignment horizontal="left" vertical="center" wrapText="1"/>
      <protection hidden="1" locked="0"/>
    </xf>
    <xf numFmtId="0" fontId="1" fillId="0" borderId="0" xfId="23" applyFill="1" applyAlignment="1">
      <alignment horizontal="right" wrapText="1"/>
      <protection/>
    </xf>
    <xf numFmtId="164" fontId="22" fillId="8" borderId="0" xfId="23" applyNumberFormat="1" applyFont="1" applyFill="1" applyBorder="1" applyAlignment="1" applyProtection="1">
      <alignment horizontal="center"/>
      <protection/>
    </xf>
    <xf numFmtId="0" fontId="1" fillId="0" borderId="1" xfId="23" applyFont="1" applyBorder="1" applyAlignment="1" applyProtection="1">
      <alignment horizontal="left" wrapText="1"/>
      <protection locked="0"/>
    </xf>
    <xf numFmtId="0" fontId="1" fillId="0" borderId="16" xfId="23" applyFont="1" applyBorder="1" applyAlignment="1" applyProtection="1">
      <alignment horizontal="left" wrapText="1"/>
      <protection locked="0"/>
    </xf>
    <xf numFmtId="0" fontId="1" fillId="0" borderId="16" xfId="23" applyBorder="1" applyAlignment="1" applyProtection="1">
      <alignment horizontal="left" wrapText="1"/>
      <protection locked="0"/>
    </xf>
    <xf numFmtId="0" fontId="0" fillId="0" borderId="0" xfId="0" applyAlignment="1" applyProtection="1">
      <alignment horizontal="left" wrapText="1"/>
      <protection hidden="1"/>
    </xf>
    <xf numFmtId="0" fontId="0" fillId="0" borderId="0" xfId="0" applyFont="1" applyAlignment="1" applyProtection="1">
      <alignment horizontal="right"/>
      <protection hidden="1"/>
    </xf>
    <xf numFmtId="0" fontId="0" fillId="0" borderId="0" xfId="0" applyAlignment="1" applyProtection="1">
      <alignment horizontal="right"/>
      <protection hidden="1"/>
    </xf>
    <xf numFmtId="0" fontId="0" fillId="7" borderId="18" xfId="0" applyFont="1" applyFill="1" applyBorder="1" applyAlignment="1" applyProtection="1">
      <alignment horizontal="left" vertical="top" wrapText="1"/>
      <protection locked="0"/>
    </xf>
    <xf numFmtId="0" fontId="0" fillId="7" borderId="15" xfId="0" applyFont="1" applyFill="1" applyBorder="1" applyAlignment="1" applyProtection="1">
      <alignment horizontal="left" vertical="top" wrapText="1"/>
      <protection locked="0"/>
    </xf>
    <xf numFmtId="0" fontId="0" fillId="7" borderId="21" xfId="0" applyFont="1" applyFill="1" applyBorder="1" applyAlignment="1" applyProtection="1">
      <alignment horizontal="left" vertical="top" wrapText="1"/>
      <protection locked="0"/>
    </xf>
    <xf numFmtId="0" fontId="0" fillId="7" borderId="13" xfId="0" applyFont="1" applyFill="1" applyBorder="1" applyAlignment="1" applyProtection="1">
      <alignment horizontal="left" vertical="top" wrapText="1"/>
      <protection locked="0"/>
    </xf>
    <xf numFmtId="0" fontId="0" fillId="7" borderId="0" xfId="0" applyFill="1" applyBorder="1" applyAlignment="1" applyProtection="1">
      <alignment horizontal="left" vertical="top" wrapText="1"/>
      <protection locked="0"/>
    </xf>
    <xf numFmtId="0" fontId="0" fillId="7" borderId="10" xfId="0" applyFill="1" applyBorder="1" applyAlignment="1" applyProtection="1">
      <alignment horizontal="left" vertical="top" wrapText="1"/>
      <protection locked="0"/>
    </xf>
    <xf numFmtId="0" fontId="0" fillId="7" borderId="14" xfId="0" applyFont="1" applyFill="1" applyBorder="1" applyAlignment="1" applyProtection="1">
      <alignment horizontal="left" vertical="top" wrapText="1"/>
      <protection locked="0"/>
    </xf>
    <xf numFmtId="0" fontId="0" fillId="7" borderId="1" xfId="0" applyFill="1" applyBorder="1" applyAlignment="1" applyProtection="1">
      <alignment horizontal="left" vertical="top" wrapText="1"/>
      <protection locked="0"/>
    </xf>
    <xf numFmtId="0" fontId="0" fillId="7" borderId="11" xfId="0" applyFill="1" applyBorder="1" applyAlignment="1" applyProtection="1">
      <alignment horizontal="left" vertical="top" wrapText="1"/>
      <protection locked="0"/>
    </xf>
    <xf numFmtId="0" fontId="0" fillId="0" borderId="13" xfId="0" applyFont="1" applyBorder="1" applyAlignment="1" applyProtection="1">
      <alignment horizontal="center" wrapText="1"/>
      <protection hidden="1"/>
    </xf>
    <xf numFmtId="0" fontId="0" fillId="0" borderId="0" xfId="0" applyFont="1" applyAlignment="1" applyProtection="1">
      <alignment horizontal="center" wrapText="1"/>
      <protection hidden="1"/>
    </xf>
    <xf numFmtId="0" fontId="33" fillId="8" borderId="17" xfId="0" applyFont="1" applyFill="1" applyBorder="1" applyAlignment="1" applyProtection="1">
      <alignment horizontal="left"/>
      <protection hidden="1"/>
    </xf>
    <xf numFmtId="0" fontId="33" fillId="8" borderId="22" xfId="0" applyFont="1" applyFill="1" applyBorder="1" applyAlignment="1" applyProtection="1">
      <alignment horizontal="left"/>
      <protection hidden="1"/>
    </xf>
    <xf numFmtId="0" fontId="2" fillId="0" borderId="13" xfId="0" applyFon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0" fontId="2" fillId="0" borderId="0" xfId="0" applyFont="1" applyAlignment="1" applyProtection="1">
      <alignment horizontal="center"/>
      <protection hidden="1"/>
    </xf>
    <xf numFmtId="0" fontId="2" fillId="0" borderId="10" xfId="0" applyFont="1" applyBorder="1" applyAlignment="1" applyProtection="1">
      <alignment horizontal="center"/>
      <protection hidden="1"/>
    </xf>
    <xf numFmtId="0" fontId="33" fillId="8" borderId="19" xfId="0" applyFont="1" applyFill="1" applyBorder="1" applyAlignment="1" applyProtection="1">
      <alignment horizontal="left"/>
      <protection hidden="1"/>
    </xf>
    <xf numFmtId="0" fontId="33" fillId="10" borderId="17" xfId="0" applyFont="1" applyFill="1" applyBorder="1" applyAlignment="1" applyProtection="1">
      <alignment horizontal="left"/>
      <protection hidden="1"/>
    </xf>
    <xf numFmtId="0" fontId="2" fillId="0" borderId="0" xfId="0" applyFont="1" applyAlignment="1" applyProtection="1">
      <alignment horizontal="center" wrapText="1"/>
      <protection hidden="1"/>
    </xf>
    <xf numFmtId="0" fontId="19" fillId="2" borderId="23" xfId="0" applyNumberFormat="1" applyFont="1" applyFill="1" applyBorder="1" applyAlignment="1" applyProtection="1">
      <alignment horizontal="left"/>
      <protection/>
    </xf>
    <xf numFmtId="0" fontId="19" fillId="2" borderId="16" xfId="0" applyNumberFormat="1" applyFont="1" applyFill="1" applyBorder="1" applyAlignment="1" applyProtection="1">
      <alignment horizontal="left"/>
      <protection/>
    </xf>
    <xf numFmtId="0" fontId="19" fillId="2" borderId="20" xfId="0" applyNumberFormat="1" applyFont="1" applyFill="1" applyBorder="1" applyAlignment="1" applyProtection="1">
      <alignment horizontal="left"/>
      <protection/>
    </xf>
    <xf numFmtId="0" fontId="16" fillId="2" borderId="0" xfId="0" applyFont="1" applyFill="1" applyAlignment="1" applyProtection="1">
      <alignment horizontal="center"/>
      <protection/>
    </xf>
    <xf numFmtId="0" fontId="2" fillId="2" borderId="0" xfId="0" applyFont="1" applyFill="1" applyBorder="1" applyAlignment="1" applyProtection="1">
      <alignment horizontal="center"/>
      <protection/>
    </xf>
    <xf numFmtId="0" fontId="6" fillId="2" borderId="0" xfId="0" applyFont="1" applyFill="1" applyAlignment="1" applyProtection="1">
      <alignment horizontal="center"/>
      <protection/>
    </xf>
    <xf numFmtId="0" fontId="6" fillId="2" borderId="23" xfId="0" applyFont="1" applyFill="1" applyBorder="1" applyAlignment="1" applyProtection="1">
      <alignment horizontal="center"/>
      <protection/>
    </xf>
    <xf numFmtId="0" fontId="6" fillId="2" borderId="16" xfId="0" applyFont="1" applyFill="1" applyBorder="1" applyAlignment="1" applyProtection="1">
      <alignment horizontal="center"/>
      <protection/>
    </xf>
    <xf numFmtId="0" fontId="6" fillId="2" borderId="20" xfId="0" applyFont="1" applyFill="1" applyBorder="1" applyAlignment="1" applyProtection="1">
      <alignment horizontal="center"/>
      <protection/>
    </xf>
    <xf numFmtId="0" fontId="19" fillId="2" borderId="23" xfId="0" applyFont="1" applyFill="1" applyBorder="1" applyAlignment="1" applyProtection="1">
      <alignment horizontal="justify" vertical="top" wrapText="1"/>
      <protection/>
    </xf>
    <xf numFmtId="0" fontId="19" fillId="2" borderId="16" xfId="0" applyFont="1" applyFill="1" applyBorder="1" applyAlignment="1" applyProtection="1">
      <alignment horizontal="justify" vertical="top" wrapText="1"/>
      <protection/>
    </xf>
    <xf numFmtId="0" fontId="19" fillId="2" borderId="20" xfId="0" applyFont="1" applyFill="1" applyBorder="1" applyAlignment="1" applyProtection="1">
      <alignment horizontal="justify" vertical="top" wrapText="1"/>
      <protection/>
    </xf>
    <xf numFmtId="0" fontId="6" fillId="2" borderId="0" xfId="0" applyFont="1" applyFill="1" applyAlignment="1">
      <alignment horizontal="center"/>
    </xf>
    <xf numFmtId="37" fontId="19" fillId="2" borderId="23" xfId="0" applyNumberFormat="1" applyFont="1" applyFill="1" applyBorder="1" applyAlignment="1" applyProtection="1">
      <alignment/>
      <protection/>
    </xf>
    <xf numFmtId="0" fontId="19" fillId="2" borderId="20" xfId="0" applyFont="1" applyFill="1" applyBorder="1" applyAlignment="1" applyProtection="1">
      <alignment/>
      <protection/>
    </xf>
    <xf numFmtId="0" fontId="19" fillId="4" borderId="8" xfId="0" applyFont="1" applyFill="1" applyBorder="1" applyAlignment="1" applyProtection="1">
      <alignment horizontal="center"/>
      <protection locked="0"/>
    </xf>
    <xf numFmtId="164" fontId="19" fillId="2" borderId="23" xfId="0" applyNumberFormat="1" applyFont="1" applyFill="1" applyBorder="1" applyAlignment="1" applyProtection="1">
      <alignment/>
      <protection/>
    </xf>
    <xf numFmtId="0" fontId="19" fillId="2" borderId="20" xfId="0" applyFont="1" applyFill="1" applyBorder="1" applyProtection="1">
      <protection/>
    </xf>
    <xf numFmtId="0" fontId="19" fillId="4" borderId="0" xfId="0" applyFont="1" applyFill="1" applyAlignment="1" applyProtection="1">
      <alignment horizontal="center"/>
      <protection/>
    </xf>
    <xf numFmtId="0" fontId="18" fillId="4" borderId="0" xfId="0" applyNumberFormat="1" applyFont="1" applyFill="1" applyBorder="1" applyAlignment="1" applyProtection="1">
      <alignment horizontal="center"/>
      <protection/>
    </xf>
    <xf numFmtId="0" fontId="0" fillId="2" borderId="1" xfId="0" applyFont="1" applyFill="1" applyBorder="1" applyAlignment="1" applyProtection="1">
      <alignment horizontal="left"/>
      <protection/>
    </xf>
    <xf numFmtId="0" fontId="0" fillId="2" borderId="1" xfId="0" applyFill="1" applyBorder="1" applyProtection="1">
      <protection/>
    </xf>
    <xf numFmtId="0" fontId="0" fillId="2" borderId="11" xfId="0" applyFill="1" applyBorder="1" applyProtection="1">
      <protection/>
    </xf>
    <xf numFmtId="0" fontId="18" fillId="2" borderId="0" xfId="0" applyNumberFormat="1" applyFont="1" applyFill="1" applyBorder="1" applyAlignment="1" applyProtection="1">
      <alignment horizontal="center"/>
      <protection/>
    </xf>
    <xf numFmtId="0" fontId="18" fillId="2" borderId="0" xfId="0" applyFont="1" applyFill="1" applyBorder="1" applyAlignment="1" applyProtection="1">
      <alignment horizontal="center"/>
      <protection/>
    </xf>
    <xf numFmtId="0" fontId="14" fillId="11" borderId="18" xfId="0" applyFont="1" applyFill="1" applyBorder="1" applyAlignment="1" applyProtection="1">
      <alignment horizontal="center"/>
      <protection/>
    </xf>
    <xf numFmtId="0" fontId="0" fillId="11" borderId="15" xfId="0" applyFill="1" applyBorder="1" applyProtection="1">
      <protection/>
    </xf>
    <xf numFmtId="0" fontId="0" fillId="11" borderId="21" xfId="0" applyFill="1" applyBorder="1" applyProtection="1">
      <protection/>
    </xf>
    <xf numFmtId="0" fontId="0" fillId="2" borderId="1" xfId="0" applyFont="1" applyFill="1" applyBorder="1" applyAlignment="1" applyProtection="1">
      <alignment horizontal="left"/>
      <protection locked="0"/>
    </xf>
    <xf numFmtId="0" fontId="0" fillId="2" borderId="1" xfId="0" applyFill="1" applyBorder="1" applyProtection="1">
      <protection locked="0"/>
    </xf>
    <xf numFmtId="44" fontId="0" fillId="2" borderId="16" xfId="16" applyFont="1" applyFill="1" applyBorder="1" applyAlignment="1" applyProtection="1">
      <alignment horizontal="left"/>
      <protection locked="0"/>
    </xf>
    <xf numFmtId="0" fontId="0" fillId="2" borderId="16" xfId="0" applyFill="1" applyBorder="1" applyProtection="1">
      <protection locked="0"/>
    </xf>
    <xf numFmtId="0" fontId="19" fillId="2" borderId="15" xfId="0" applyFont="1" applyFill="1" applyBorder="1" applyAlignment="1" applyProtection="1">
      <alignment horizontal="center" wrapText="1"/>
      <protection/>
    </xf>
    <xf numFmtId="0" fontId="19" fillId="2" borderId="0" xfId="0" applyFont="1" applyFill="1" applyBorder="1" applyAlignment="1" applyProtection="1">
      <alignment horizontal="center" wrapText="1"/>
      <protection/>
    </xf>
    <xf numFmtId="39" fontId="19" fillId="2" borderId="23" xfId="0" applyNumberFormat="1" applyFont="1" applyFill="1" applyBorder="1" applyAlignment="1" applyProtection="1">
      <alignment/>
      <protection/>
    </xf>
    <xf numFmtId="0" fontId="19" fillId="2" borderId="16" xfId="0" applyNumberFormat="1" applyFont="1" applyFill="1" applyBorder="1" applyAlignment="1" applyProtection="1">
      <alignment horizontal="left" wrapText="1"/>
      <protection locked="0"/>
    </xf>
    <xf numFmtId="0" fontId="20" fillId="2" borderId="0" xfId="0" applyFont="1" applyFill="1" applyBorder="1" applyAlignment="1" applyProtection="1">
      <alignment horizontal="center"/>
      <protection/>
    </xf>
    <xf numFmtId="0" fontId="19" fillId="2" borderId="0" xfId="0" applyFont="1" applyFill="1" applyAlignment="1" applyProtection="1">
      <alignment horizontal="center"/>
      <protection/>
    </xf>
    <xf numFmtId="0" fontId="19" fillId="2" borderId="1" xfId="0" applyNumberFormat="1" applyFont="1" applyFill="1" applyBorder="1" applyAlignment="1" applyProtection="1">
      <alignment horizontal="left" wrapText="1"/>
      <protection locked="0"/>
    </xf>
    <xf numFmtId="0" fontId="19" fillId="2" borderId="16" xfId="0" applyFont="1" applyFill="1" applyBorder="1" applyAlignment="1" applyProtection="1">
      <alignment horizontal="left"/>
      <protection locked="0"/>
    </xf>
    <xf numFmtId="0" fontId="19" fillId="0" borderId="16" xfId="0" applyFont="1" applyBorder="1" applyAlignment="1" applyProtection="1">
      <alignment horizontal="left"/>
      <protection locked="0"/>
    </xf>
    <xf numFmtId="0" fontId="19" fillId="2" borderId="16" xfId="0" applyFont="1" applyFill="1" applyBorder="1" applyAlignment="1" applyProtection="1">
      <alignment horizontal="center" wrapText="1"/>
      <protection locked="0"/>
    </xf>
    <xf numFmtId="0" fontId="19" fillId="0" borderId="16" xfId="0" applyFont="1" applyBorder="1" applyAlignment="1" applyProtection="1">
      <alignment/>
      <protection locked="0"/>
    </xf>
    <xf numFmtId="0" fontId="19" fillId="2" borderId="1" xfId="0" applyFont="1" applyFill="1" applyBorder="1" applyAlignment="1" applyProtection="1">
      <alignment horizontal="left"/>
      <protection locked="0"/>
    </xf>
    <xf numFmtId="0" fontId="19" fillId="0" borderId="1" xfId="0" applyFont="1" applyBorder="1" applyAlignment="1" applyProtection="1">
      <alignment horizontal="left"/>
      <protection locked="0"/>
    </xf>
    <xf numFmtId="0" fontId="19" fillId="2" borderId="15" xfId="0" applyNumberFormat="1" applyFont="1" applyFill="1" applyBorder="1" applyAlignment="1" applyProtection="1">
      <alignment horizontal="center" wrapText="1"/>
      <protection/>
    </xf>
    <xf numFmtId="172" fontId="19" fillId="2" borderId="16" xfId="0" applyNumberFormat="1" applyFont="1" applyFill="1" applyBorder="1" applyAlignment="1" applyProtection="1">
      <alignment horizontal="left" wrapText="1"/>
      <protection locked="0"/>
    </xf>
    <xf numFmtId="0" fontId="0" fillId="2" borderId="1" xfId="0" applyFill="1" applyBorder="1" applyAlignment="1" applyProtection="1">
      <alignment horizontal="center"/>
      <protection/>
    </xf>
    <xf numFmtId="0" fontId="2" fillId="2" borderId="0" xfId="0" applyFont="1" applyFill="1" applyAlignment="1" applyProtection="1">
      <alignment horizontal="center"/>
      <protection/>
    </xf>
  </cellXfs>
  <cellStyles count="19">
    <cellStyle name="Normal" xfId="0"/>
    <cellStyle name="Percent" xfId="15"/>
    <cellStyle name="Currency" xfId="16"/>
    <cellStyle name="Currency [0]" xfId="17"/>
    <cellStyle name="Comma" xfId="18"/>
    <cellStyle name="Comma [0]" xfId="19"/>
    <cellStyle name="Hyperlink" xfId="20"/>
    <cellStyle name="Normal 2" xfId="21"/>
    <cellStyle name="Normal 3" xfId="22"/>
    <cellStyle name="Normal 3 2" xfId="23"/>
    <cellStyle name="Normal 3 2 2" xfId="24"/>
    <cellStyle name="Comma 2" xfId="25"/>
    <cellStyle name="Currency 2" xfId="26"/>
    <cellStyle name="Hyperlink 2" xfId="27"/>
    <cellStyle name="Normal 2 2" xfId="28"/>
    <cellStyle name="Normal 4" xfId="29"/>
    <cellStyle name="Percent 2" xfId="30"/>
    <cellStyle name="Normal 2 3" xfId="31"/>
    <cellStyle name="Normal 3 2 2 2 3" xfId="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42</xdr:row>
      <xdr:rowOff>9525</xdr:rowOff>
    </xdr:from>
    <xdr:to>
      <xdr:col>9</xdr:col>
      <xdr:colOff>457200</xdr:colOff>
      <xdr:row>43</xdr:row>
      <xdr:rowOff>142875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010025" y="7820025"/>
          <a:ext cx="1857375" cy="323850"/>
        </a:xfrm>
        <a:prstGeom prst="rect">
          <a:avLst/>
        </a:prstGeom>
        <a:ln>
          <a:noFill/>
        </a:ln>
      </xdr:spPr>
    </xdr:pic>
    <xdr:clientData/>
  </xdr:twoCellAnchor>
  <xdr:twoCellAnchor editAs="oneCell">
    <xdr:from>
      <xdr:col>8</xdr:col>
      <xdr:colOff>200025</xdr:colOff>
      <xdr:row>0</xdr:row>
      <xdr:rowOff>38100</xdr:rowOff>
    </xdr:from>
    <xdr:to>
      <xdr:col>9</xdr:col>
      <xdr:colOff>495300</xdr:colOff>
      <xdr:row>1</xdr:row>
      <xdr:rowOff>133350</xdr:rowOff>
    </xdr:to>
    <xdr:pic>
      <xdr:nvPicPr>
        <xdr:cNvPr id="5" name="Picture 4"/>
        <xdr:cNvPicPr preferRelativeResize="1">
          <a:picLocks noChangeAspect="1"/>
        </xdr:cNvPicPr>
      </xdr:nvPicPr>
      <xdr:blipFill>
        <a:blip r:embed="rId2"/>
        <a:stretch>
          <a:fillRect/>
        </a:stretch>
      </xdr:blipFill>
      <xdr:spPr>
        <a:xfrm>
          <a:off x="5038725" y="38100"/>
          <a:ext cx="866775" cy="4953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0</xdr:row>
      <xdr:rowOff>47625</xdr:rowOff>
    </xdr:from>
    <xdr:to>
      <xdr:col>9</xdr:col>
      <xdr:colOff>466725</xdr:colOff>
      <xdr:row>2</xdr:row>
      <xdr:rowOff>142875</xdr:rowOff>
    </xdr:to>
    <xdr:pic>
      <xdr:nvPicPr>
        <xdr:cNvPr id="4" name="Picture 3"/>
        <xdr:cNvPicPr preferRelativeResize="1">
          <a:picLocks noChangeAspect="1"/>
        </xdr:cNvPicPr>
      </xdr:nvPicPr>
      <xdr:blipFill>
        <a:blip r:embed="rId1"/>
        <a:stretch>
          <a:fillRect/>
        </a:stretch>
      </xdr:blipFill>
      <xdr:spPr>
        <a:xfrm>
          <a:off x="4552950" y="47625"/>
          <a:ext cx="1400175" cy="733425"/>
        </a:xfrm>
        <a:prstGeom prst="rect">
          <a:avLst/>
        </a:prstGeom>
        <a:ln>
          <a:noFill/>
        </a:ln>
      </xdr:spPr>
    </xdr:pic>
    <xdr:clientData/>
  </xdr:twoCellAnchor>
  <xdr:twoCellAnchor editAs="oneCell">
    <xdr:from>
      <xdr:col>6</xdr:col>
      <xdr:colOff>352425</xdr:colOff>
      <xdr:row>56</xdr:row>
      <xdr:rowOff>28575</xdr:rowOff>
    </xdr:from>
    <xdr:to>
      <xdr:col>9</xdr:col>
      <xdr:colOff>504825</xdr:colOff>
      <xdr:row>58</xdr:row>
      <xdr:rowOff>28575</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010025" y="9410700"/>
          <a:ext cx="1981200" cy="3238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514350</xdr:colOff>
      <xdr:row>0</xdr:row>
      <xdr:rowOff>66675</xdr:rowOff>
    </xdr:from>
    <xdr:to>
      <xdr:col>10</xdr:col>
      <xdr:colOff>0</xdr:colOff>
      <xdr:row>3</xdr:row>
      <xdr:rowOff>9525</xdr:rowOff>
    </xdr:to>
    <xdr:pic>
      <xdr:nvPicPr>
        <xdr:cNvPr id="4" name="Picture 3"/>
        <xdr:cNvPicPr preferRelativeResize="1">
          <a:picLocks noChangeAspect="1"/>
        </xdr:cNvPicPr>
      </xdr:nvPicPr>
      <xdr:blipFill>
        <a:blip r:embed="rId1"/>
        <a:stretch>
          <a:fillRect/>
        </a:stretch>
      </xdr:blipFill>
      <xdr:spPr>
        <a:xfrm>
          <a:off x="4895850" y="66675"/>
          <a:ext cx="1362075" cy="723900"/>
        </a:xfrm>
        <a:prstGeom prst="rect">
          <a:avLst/>
        </a:prstGeom>
        <a:ln>
          <a:noFill/>
        </a:ln>
      </xdr:spPr>
    </xdr:pic>
    <xdr:clientData/>
  </xdr:twoCellAnchor>
  <xdr:twoCellAnchor editAs="oneCell">
    <xdr:from>
      <xdr:col>6</xdr:col>
      <xdr:colOff>466725</xdr:colOff>
      <xdr:row>57</xdr:row>
      <xdr:rowOff>38100</xdr:rowOff>
    </xdr:from>
    <xdr:to>
      <xdr:col>9</xdr:col>
      <xdr:colOff>419100</xdr:colOff>
      <xdr:row>59</xdr:row>
      <xdr:rowOff>28575</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238625" y="9401175"/>
          <a:ext cx="1943100" cy="3143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466725</xdr:colOff>
      <xdr:row>0</xdr:row>
      <xdr:rowOff>38100</xdr:rowOff>
    </xdr:from>
    <xdr:to>
      <xdr:col>9</xdr:col>
      <xdr:colOff>447675</xdr:colOff>
      <xdr:row>2</xdr:row>
      <xdr:rowOff>152400</xdr:rowOff>
    </xdr:to>
    <xdr:pic>
      <xdr:nvPicPr>
        <xdr:cNvPr id="4" name="Picture 3"/>
        <xdr:cNvPicPr preferRelativeResize="1">
          <a:picLocks noChangeAspect="1"/>
        </xdr:cNvPicPr>
      </xdr:nvPicPr>
      <xdr:blipFill>
        <a:blip r:embed="rId1"/>
        <a:stretch>
          <a:fillRect/>
        </a:stretch>
      </xdr:blipFill>
      <xdr:spPr>
        <a:xfrm>
          <a:off x="4867275" y="38100"/>
          <a:ext cx="1362075" cy="733425"/>
        </a:xfrm>
        <a:prstGeom prst="rect">
          <a:avLst/>
        </a:prstGeom>
        <a:ln>
          <a:noFill/>
        </a:ln>
      </xdr:spPr>
    </xdr:pic>
    <xdr:clientData/>
  </xdr:twoCellAnchor>
  <xdr:twoCellAnchor editAs="oneCell">
    <xdr:from>
      <xdr:col>6</xdr:col>
      <xdr:colOff>409575</xdr:colOff>
      <xdr:row>68</xdr:row>
      <xdr:rowOff>95250</xdr:rowOff>
    </xdr:from>
    <xdr:to>
      <xdr:col>9</xdr:col>
      <xdr:colOff>371475</xdr:colOff>
      <xdr:row>70</xdr:row>
      <xdr:rowOff>85725</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200525" y="8324850"/>
          <a:ext cx="1952625" cy="3143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9" Type="http://schemas.openxmlformats.org/officeDocument/2006/relationships/ctrlProp" Target="../ctrlProps/ctrlProp6.xml" /><Relationship Id="rId5" Type="http://schemas.openxmlformats.org/officeDocument/2006/relationships/ctrlProp" Target="../ctrlProps/ctrlProp2.xml" /><Relationship Id="rId4" Type="http://schemas.openxmlformats.org/officeDocument/2006/relationships/ctrlProp" Target="../ctrlProps/ctrlProp1.xml" /><Relationship Id="rId8" Type="http://schemas.openxmlformats.org/officeDocument/2006/relationships/ctrlProp" Target="../ctrlProps/ctrlProp5.xml" /><Relationship Id="rId6" Type="http://schemas.openxmlformats.org/officeDocument/2006/relationships/ctrlProp" Target="../ctrlProps/ctrlProp3.xml" /><Relationship Id="rId7" Type="http://schemas.openxmlformats.org/officeDocument/2006/relationships/ctrlProp" Target="../ctrlProps/ctrlProp4.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Rebates@GREnergy.com"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5"/>
  <sheetViews>
    <sheetView showGridLines="0" showRowColHeaders="0" tabSelected="1" zoomScale="115" zoomScaleNormal="115" zoomScaleSheetLayoutView="100" zoomScalePageLayoutView="70" workbookViewId="0" topLeftCell="A1">
      <selection activeCell="L2" sqref="L2"/>
    </sheetView>
  </sheetViews>
  <sheetFormatPr defaultColWidth="8.57421875" defaultRowHeight="12.75"/>
  <cols>
    <col min="1" max="1" width="8.57421875" style="166" customWidth="1"/>
    <col min="2" max="2" width="12.57421875" style="166" customWidth="1"/>
    <col min="3" max="9" width="8.57421875" style="166" customWidth="1"/>
    <col min="10" max="66" width="8.57421875" style="145" customWidth="1"/>
    <col min="67" max="16384" width="8.57421875" style="166" customWidth="1"/>
  </cols>
  <sheetData>
    <row r="1" spans="1:10" ht="31.5">
      <c r="A1" s="238" t="s">
        <v>145</v>
      </c>
      <c r="B1" s="143"/>
      <c r="C1" s="143"/>
      <c r="D1" s="143"/>
      <c r="E1" s="143"/>
      <c r="F1" s="143"/>
      <c r="G1" s="143"/>
      <c r="H1" s="143"/>
      <c r="I1" s="143"/>
      <c r="J1" s="144"/>
    </row>
    <row r="2" spans="1:10" ht="20.25">
      <c r="A2" s="146"/>
      <c r="B2" s="143"/>
      <c r="C2" s="143"/>
      <c r="D2" s="143"/>
      <c r="E2" s="143"/>
      <c r="F2" s="143"/>
      <c r="G2" s="143"/>
      <c r="H2" s="143"/>
      <c r="I2" s="143"/>
      <c r="J2" s="144"/>
    </row>
    <row r="3" spans="1:10" ht="13.5" customHeight="1">
      <c r="A3" s="239" t="s">
        <v>149</v>
      </c>
      <c r="B3" s="147"/>
      <c r="C3" s="147"/>
      <c r="D3" s="147"/>
      <c r="E3" s="147"/>
      <c r="F3" s="147"/>
      <c r="G3" s="147"/>
      <c r="H3" s="147"/>
      <c r="I3" s="147"/>
      <c r="J3" s="148"/>
    </row>
    <row r="4" spans="1:10" ht="15.75">
      <c r="A4" s="233"/>
      <c r="B4" s="143"/>
      <c r="C4" s="143"/>
      <c r="D4" s="143"/>
      <c r="E4" s="143"/>
      <c r="F4" s="143"/>
      <c r="G4" s="143"/>
      <c r="H4" s="143"/>
      <c r="I4" s="149"/>
      <c r="J4" s="150" t="s">
        <v>95</v>
      </c>
    </row>
    <row r="5" spans="1:10" ht="15.75">
      <c r="A5" s="151" t="s">
        <v>67</v>
      </c>
      <c r="B5" s="152"/>
      <c r="C5" s="153"/>
      <c r="D5" s="153"/>
      <c r="E5" s="143"/>
      <c r="F5" s="143"/>
      <c r="G5" s="143"/>
      <c r="H5" s="143"/>
      <c r="I5" s="149"/>
      <c r="J5" s="150" t="s">
        <v>96</v>
      </c>
    </row>
    <row r="6" spans="1:10" ht="12.75">
      <c r="A6" s="154"/>
      <c r="B6" s="143"/>
      <c r="C6" s="155"/>
      <c r="D6" s="155"/>
      <c r="E6" s="143"/>
      <c r="F6" s="143"/>
      <c r="G6" s="143"/>
      <c r="H6" s="143"/>
      <c r="I6" s="149"/>
      <c r="J6" s="150" t="s">
        <v>97</v>
      </c>
    </row>
    <row r="7" spans="1:10" ht="15">
      <c r="A7" s="154"/>
      <c r="B7" s="143"/>
      <c r="C7" s="155"/>
      <c r="D7" s="155"/>
      <c r="E7" s="143"/>
      <c r="F7" s="143"/>
      <c r="G7" s="143"/>
      <c r="H7" s="143"/>
      <c r="I7" s="149"/>
      <c r="J7" s="150" t="s">
        <v>98</v>
      </c>
    </row>
    <row r="8" spans="1:10" ht="15">
      <c r="A8" s="143"/>
      <c r="B8" s="143"/>
      <c r="C8" s="143"/>
      <c r="D8" s="143"/>
      <c r="E8" s="143"/>
      <c r="F8" s="143"/>
      <c r="G8" s="143"/>
      <c r="H8" s="143"/>
      <c r="I8" s="143"/>
      <c r="J8" s="144"/>
    </row>
    <row r="9" spans="1:10" ht="15">
      <c r="A9" s="143"/>
      <c r="B9" s="143"/>
      <c r="C9" s="143"/>
      <c r="D9" s="143"/>
      <c r="E9" s="143"/>
      <c r="F9" s="143"/>
      <c r="G9" s="143"/>
      <c r="H9" s="143"/>
      <c r="I9" s="143"/>
      <c r="J9" s="144"/>
    </row>
    <row r="10" spans="1:10" ht="15">
      <c r="A10" s="143"/>
      <c r="B10" s="143"/>
      <c r="C10" s="143"/>
      <c r="D10" s="143"/>
      <c r="E10" s="143"/>
      <c r="F10" s="143"/>
      <c r="G10" s="143"/>
      <c r="H10" s="143"/>
      <c r="I10" s="143"/>
      <c r="J10" s="144"/>
    </row>
    <row r="11" spans="1:10" ht="15">
      <c r="A11" s="143"/>
      <c r="B11" s="143"/>
      <c r="C11" s="143"/>
      <c r="D11" s="143"/>
      <c r="E11" s="143"/>
      <c r="F11" s="143"/>
      <c r="G11" s="143"/>
      <c r="H11" s="143"/>
      <c r="I11" s="143"/>
      <c r="J11" s="144"/>
    </row>
    <row r="12" spans="1:10" ht="15.75">
      <c r="A12" s="151" t="s">
        <v>55</v>
      </c>
      <c r="B12" s="156"/>
      <c r="C12" s="156"/>
      <c r="D12" s="156"/>
      <c r="E12" s="157"/>
      <c r="F12" s="157"/>
      <c r="G12" s="157"/>
      <c r="H12" s="157"/>
      <c r="I12" s="143"/>
      <c r="J12" s="144"/>
    </row>
    <row r="13" spans="1:10" ht="15.75">
      <c r="A13" s="158" t="s">
        <v>59</v>
      </c>
      <c r="B13" s="157"/>
      <c r="C13" s="244"/>
      <c r="D13" s="244"/>
      <c r="E13" s="244"/>
      <c r="F13" s="244"/>
      <c r="G13" s="244"/>
      <c r="H13" s="244"/>
      <c r="I13" s="244"/>
      <c r="J13" s="244"/>
    </row>
    <row r="14" spans="1:10" ht="15.75">
      <c r="A14" s="158" t="s">
        <v>60</v>
      </c>
      <c r="B14" s="157"/>
      <c r="C14" s="244"/>
      <c r="D14" s="244"/>
      <c r="E14" s="244"/>
      <c r="F14" s="244"/>
      <c r="G14" s="244"/>
      <c r="H14" s="244"/>
      <c r="I14" s="244"/>
      <c r="J14" s="244"/>
    </row>
    <row r="15" spans="1:10" ht="15.75">
      <c r="A15" s="158" t="s">
        <v>61</v>
      </c>
      <c r="B15" s="157"/>
      <c r="C15" s="243"/>
      <c r="D15" s="243"/>
      <c r="E15" s="243"/>
      <c r="F15" s="243"/>
      <c r="G15" s="243"/>
      <c r="H15" s="243"/>
      <c r="I15" s="243"/>
      <c r="J15" s="243"/>
    </row>
    <row r="16" spans="1:10" ht="15.75">
      <c r="A16" s="158" t="s">
        <v>62</v>
      </c>
      <c r="B16" s="157"/>
      <c r="C16" s="243"/>
      <c r="D16" s="243"/>
      <c r="E16" s="243"/>
      <c r="F16" s="243"/>
      <c r="G16" s="243"/>
      <c r="H16" s="243"/>
      <c r="I16" s="243"/>
      <c r="J16" s="243"/>
    </row>
    <row r="17" spans="1:10" ht="15.75">
      <c r="A17" s="158" t="s">
        <v>56</v>
      </c>
      <c r="B17" s="157"/>
      <c r="C17" s="243"/>
      <c r="D17" s="243"/>
      <c r="E17" s="243"/>
      <c r="F17" s="243"/>
      <c r="G17" s="243"/>
      <c r="H17" s="243"/>
      <c r="I17" s="243"/>
      <c r="J17" s="243"/>
    </row>
    <row r="18" spans="1:10" ht="15.75">
      <c r="A18" s="158" t="s">
        <v>63</v>
      </c>
      <c r="B18" s="157"/>
      <c r="C18" s="243"/>
      <c r="D18" s="243"/>
      <c r="E18" s="243"/>
      <c r="F18" s="243"/>
      <c r="G18" s="243"/>
      <c r="H18" s="243"/>
      <c r="I18" s="243"/>
      <c r="J18" s="243"/>
    </row>
    <row r="19" spans="1:10" ht="15.75">
      <c r="A19" s="234" t="s">
        <v>142</v>
      </c>
      <c r="B19" s="157"/>
      <c r="C19" s="243"/>
      <c r="D19" s="243"/>
      <c r="E19" s="243"/>
      <c r="F19" s="243"/>
      <c r="G19" s="243"/>
      <c r="H19" s="243"/>
      <c r="I19" s="243"/>
      <c r="J19" s="243"/>
    </row>
    <row r="20" spans="1:10" ht="12.75">
      <c r="A20" s="143"/>
      <c r="B20" s="143"/>
      <c r="C20" s="143"/>
      <c r="D20" s="143"/>
      <c r="E20" s="143"/>
      <c r="F20" s="143"/>
      <c r="G20" s="143"/>
      <c r="H20" s="143"/>
      <c r="I20" s="143"/>
      <c r="J20" s="159"/>
    </row>
    <row r="21" spans="1:10" ht="15.75">
      <c r="A21" s="151" t="s">
        <v>64</v>
      </c>
      <c r="B21" s="160"/>
      <c r="C21" s="160"/>
      <c r="D21" s="160"/>
      <c r="E21" s="143"/>
      <c r="F21" s="143"/>
      <c r="G21" s="143"/>
      <c r="H21" s="143"/>
      <c r="I21" s="143"/>
      <c r="J21" s="144"/>
    </row>
    <row r="22" spans="1:10" ht="14.45" customHeight="1">
      <c r="A22" s="246" t="s">
        <v>65</v>
      </c>
      <c r="B22" s="246"/>
      <c r="C22" s="246"/>
      <c r="D22" s="246"/>
      <c r="E22" s="246"/>
      <c r="F22" s="246"/>
      <c r="G22" s="246"/>
      <c r="H22" s="246"/>
      <c r="I22" s="246"/>
      <c r="J22" s="246"/>
    </row>
    <row r="23" spans="1:10" ht="12.75">
      <c r="A23" s="246"/>
      <c r="B23" s="246"/>
      <c r="C23" s="246"/>
      <c r="D23" s="246"/>
      <c r="E23" s="246"/>
      <c r="F23" s="246"/>
      <c r="G23" s="246"/>
      <c r="H23" s="246"/>
      <c r="I23" s="246"/>
      <c r="J23" s="246"/>
    </row>
    <row r="24" spans="1:10" ht="15">
      <c r="A24" s="143"/>
      <c r="B24" s="143"/>
      <c r="C24" s="143"/>
      <c r="D24" s="143"/>
      <c r="E24" s="143"/>
      <c r="F24" s="143"/>
      <c r="G24" s="143"/>
      <c r="H24" s="143"/>
      <c r="I24" s="143"/>
      <c r="J24" s="144"/>
    </row>
    <row r="25" spans="1:10" ht="15">
      <c r="A25" s="161" t="s">
        <v>66</v>
      </c>
      <c r="B25" s="158"/>
      <c r="C25" s="158"/>
      <c r="D25" s="143"/>
      <c r="E25" s="143"/>
      <c r="F25" s="143"/>
      <c r="G25" s="143"/>
      <c r="H25" s="143"/>
      <c r="I25" s="143"/>
      <c r="J25" s="144"/>
    </row>
    <row r="26" spans="1:10" ht="15">
      <c r="A26" s="162"/>
      <c r="B26" s="143"/>
      <c r="C26" s="143"/>
      <c r="D26" s="143"/>
      <c r="E26" s="143"/>
      <c r="F26" s="143"/>
      <c r="G26" s="143"/>
      <c r="H26" s="143"/>
      <c r="I26" s="143"/>
      <c r="J26" s="144"/>
    </row>
    <row r="27" spans="1:10" ht="14.45" customHeight="1">
      <c r="A27" s="235" t="s">
        <v>143</v>
      </c>
      <c r="B27" s="143"/>
      <c r="C27" s="237"/>
      <c r="D27" s="254"/>
      <c r="E27" s="254"/>
      <c r="F27" s="254"/>
      <c r="G27" s="254"/>
      <c r="H27" s="254"/>
      <c r="I27" s="254"/>
      <c r="J27" s="254"/>
    </row>
    <row r="28" spans="1:10" ht="12.75">
      <c r="A28" s="236" t="s">
        <v>144</v>
      </c>
      <c r="B28" s="143"/>
      <c r="C28" s="237"/>
      <c r="D28" s="255"/>
      <c r="E28" s="256"/>
      <c r="F28" s="256"/>
      <c r="G28" s="256"/>
      <c r="H28" s="256"/>
      <c r="I28" s="256"/>
      <c r="J28" s="256"/>
    </row>
    <row r="29" spans="1:10" ht="12.75">
      <c r="A29" s="234" t="s">
        <v>94</v>
      </c>
      <c r="B29" s="143"/>
      <c r="C29" s="237"/>
      <c r="D29" s="255"/>
      <c r="E29" s="256"/>
      <c r="F29" s="256"/>
      <c r="G29" s="256"/>
      <c r="H29" s="256"/>
      <c r="I29" s="256"/>
      <c r="J29" s="256"/>
    </row>
    <row r="30" spans="1:10" ht="12.75">
      <c r="A30" s="234" t="s">
        <v>61</v>
      </c>
      <c r="B30" s="143"/>
      <c r="C30" s="164"/>
      <c r="D30" s="256"/>
      <c r="E30" s="256"/>
      <c r="F30" s="256"/>
      <c r="G30" s="256"/>
      <c r="H30" s="256"/>
      <c r="I30" s="256"/>
      <c r="J30" s="256"/>
    </row>
    <row r="31" spans="1:10" ht="15.75">
      <c r="A31" s="163"/>
      <c r="B31" s="143"/>
      <c r="C31" s="164"/>
      <c r="D31" s="164"/>
      <c r="E31" s="164"/>
      <c r="F31" s="164"/>
      <c r="G31" s="164"/>
      <c r="H31" s="164"/>
      <c r="I31" s="164"/>
      <c r="J31" s="164"/>
    </row>
    <row r="32" spans="1:10" ht="14.45" customHeight="1">
      <c r="A32" s="247" t="s">
        <v>68</v>
      </c>
      <c r="B32" s="247"/>
      <c r="C32" s="247"/>
      <c r="D32" s="247"/>
      <c r="E32" s="247"/>
      <c r="F32" s="247"/>
      <c r="G32" s="247"/>
      <c r="H32" s="247"/>
      <c r="I32" s="247"/>
      <c r="J32" s="247"/>
    </row>
    <row r="33" spans="1:10" ht="12.75">
      <c r="A33" s="247"/>
      <c r="B33" s="247"/>
      <c r="C33" s="247"/>
      <c r="D33" s="247"/>
      <c r="E33" s="247"/>
      <c r="F33" s="247"/>
      <c r="G33" s="247"/>
      <c r="H33" s="247"/>
      <c r="I33" s="247"/>
      <c r="J33" s="247"/>
    </row>
    <row r="34" spans="1:10" ht="12.75">
      <c r="A34" s="247"/>
      <c r="B34" s="247"/>
      <c r="C34" s="247"/>
      <c r="D34" s="247"/>
      <c r="E34" s="247"/>
      <c r="F34" s="247"/>
      <c r="G34" s="247"/>
      <c r="H34" s="247"/>
      <c r="I34" s="247"/>
      <c r="J34" s="247"/>
    </row>
    <row r="35" spans="1:10" ht="12.75">
      <c r="A35" s="247"/>
      <c r="B35" s="247"/>
      <c r="C35" s="247"/>
      <c r="D35" s="247"/>
      <c r="E35" s="247"/>
      <c r="F35" s="247"/>
      <c r="G35" s="247"/>
      <c r="H35" s="247"/>
      <c r="I35" s="247"/>
      <c r="J35" s="247"/>
    </row>
    <row r="36" spans="1:10" ht="0.75" customHeight="1">
      <c r="A36" s="247"/>
      <c r="B36" s="247"/>
      <c r="C36" s="247"/>
      <c r="D36" s="247"/>
      <c r="E36" s="247"/>
      <c r="F36" s="247"/>
      <c r="G36" s="247"/>
      <c r="H36" s="247"/>
      <c r="I36" s="247"/>
      <c r="J36" s="247"/>
    </row>
    <row r="37" spans="1:10" ht="12.75">
      <c r="A37" s="143"/>
      <c r="B37" s="143"/>
      <c r="C37" s="143"/>
      <c r="D37" s="143"/>
      <c r="E37" s="143"/>
      <c r="F37" s="143"/>
      <c r="G37" s="143"/>
      <c r="H37" s="143"/>
      <c r="I37" s="143"/>
      <c r="J37" s="144"/>
    </row>
    <row r="38" spans="1:10" ht="15.75">
      <c r="A38" s="151" t="s">
        <v>69</v>
      </c>
      <c r="B38" s="152"/>
      <c r="C38" s="152"/>
      <c r="D38" s="152"/>
      <c r="E38" s="143"/>
      <c r="F38" s="165"/>
      <c r="H38" s="152" t="s">
        <v>39</v>
      </c>
      <c r="I38" s="152"/>
      <c r="J38" s="167"/>
    </row>
    <row r="39" spans="1:10" ht="12.75">
      <c r="A39" s="248"/>
      <c r="B39" s="248"/>
      <c r="C39" s="248"/>
      <c r="D39" s="248"/>
      <c r="E39" s="143"/>
      <c r="F39" s="143"/>
      <c r="H39" s="250"/>
      <c r="I39" s="250"/>
      <c r="J39" s="250"/>
    </row>
    <row r="40" spans="1:10" ht="12.75">
      <c r="A40" s="249"/>
      <c r="B40" s="249"/>
      <c r="C40" s="249"/>
      <c r="D40" s="249"/>
      <c r="E40" s="143"/>
      <c r="F40" s="143"/>
      <c r="H40" s="251"/>
      <c r="I40" s="251"/>
      <c r="J40" s="251"/>
    </row>
    <row r="41" spans="1:10" ht="12.75">
      <c r="A41" s="143"/>
      <c r="B41" s="143"/>
      <c r="C41" s="143"/>
      <c r="D41" s="143"/>
      <c r="E41" s="143"/>
      <c r="F41" s="143"/>
      <c r="G41" s="143"/>
      <c r="H41" s="143"/>
      <c r="I41" s="143"/>
      <c r="J41" s="144"/>
    </row>
    <row r="42" spans="1:10" s="145" customFormat="1" ht="15.75">
      <c r="A42" s="151" t="s">
        <v>99</v>
      </c>
      <c r="B42" s="168"/>
      <c r="C42" s="253">
        <f>'Custom Conservation'!E51+'Custom Electrification'!E44</f>
        <v>0</v>
      </c>
      <c r="D42" s="253"/>
      <c r="E42" s="144"/>
      <c r="F42" s="144"/>
      <c r="G42" s="144"/>
      <c r="H42" s="169"/>
      <c r="I42" s="252"/>
      <c r="J42" s="252"/>
    </row>
    <row r="43" spans="1:10" s="145" customFormat="1" ht="15">
      <c r="A43" s="220" t="s">
        <v>129</v>
      </c>
      <c r="B43" s="218"/>
      <c r="C43" s="219"/>
      <c r="D43" s="220"/>
      <c r="E43" s="232" t="s">
        <v>140</v>
      </c>
      <c r="F43" s="222"/>
      <c r="G43" s="222"/>
      <c r="H43" s="223"/>
      <c r="I43" s="216"/>
      <c r="J43" s="216"/>
    </row>
    <row r="44" spans="1:10" s="145" customFormat="1" ht="15">
      <c r="A44" s="224" t="s">
        <v>131</v>
      </c>
      <c r="B44" s="225"/>
      <c r="C44" s="226" t="s">
        <v>132</v>
      </c>
      <c r="D44" s="227"/>
      <c r="E44" s="224" t="s">
        <v>133</v>
      </c>
      <c r="F44" s="225"/>
      <c r="G44" s="228"/>
      <c r="H44" s="223"/>
      <c r="I44" s="245"/>
      <c r="J44" s="245"/>
    </row>
    <row r="45" spans="1:10" s="145" customFormat="1" ht="15.75">
      <c r="A45" s="229" t="s">
        <v>100</v>
      </c>
      <c r="B45" s="230"/>
      <c r="C45" s="230"/>
      <c r="D45" s="230"/>
      <c r="E45" s="229" t="s">
        <v>101</v>
      </c>
      <c r="F45" s="231"/>
      <c r="G45" s="228"/>
      <c r="H45" s="228"/>
      <c r="I45" s="245"/>
      <c r="J45" s="245"/>
    </row>
    <row r="46" s="145" customFormat="1" ht="12.75"/>
    <row r="47" s="145" customFormat="1" ht="12.75"/>
    <row r="48" s="145" customFormat="1" ht="12.75"/>
    <row r="49" s="145" customFormat="1" ht="12.75"/>
    <row r="50" s="145" customFormat="1" ht="12.75"/>
    <row r="51" s="145" customFormat="1" ht="12.75"/>
    <row r="52" s="145" customFormat="1" ht="12.75"/>
    <row r="53" s="145" customFormat="1" ht="12.75"/>
    <row r="54" s="145" customFormat="1" ht="12.75"/>
    <row r="55" s="145" customFormat="1" ht="12.75"/>
    <row r="56" s="145" customFormat="1" ht="12.75"/>
    <row r="57" s="145" customFormat="1" ht="12.75"/>
    <row r="58" s="145" customFormat="1" ht="12.75"/>
    <row r="59" s="145" customFormat="1" ht="12.75"/>
    <row r="60" s="145" customFormat="1" ht="12.75"/>
    <row r="61" s="145" customFormat="1" ht="12.75"/>
    <row r="62" s="145" customFormat="1" ht="12.75"/>
    <row r="63" s="145" customFormat="1" ht="12.75"/>
    <row r="64" s="145" customFormat="1" ht="12.75"/>
    <row r="65" s="145" customFormat="1" ht="12.75"/>
    <row r="66" s="145" customFormat="1" ht="12.75"/>
    <row r="67" s="145" customFormat="1" ht="12.75"/>
    <row r="68" s="145" customFormat="1" ht="12.75"/>
    <row r="69" s="145" customFormat="1" ht="12.75"/>
    <row r="70" s="145" customFormat="1" ht="12.75"/>
    <row r="71" s="145" customFormat="1" ht="12.75"/>
    <row r="72" s="145" customFormat="1" ht="12.75"/>
    <row r="73" s="145" customFormat="1" ht="12.75"/>
    <row r="74" s="145" customFormat="1" ht="12.75"/>
    <row r="75" s="145" customFormat="1" ht="12.75"/>
    <row r="76" s="145" customFormat="1" ht="12.75"/>
    <row r="77" s="145" customFormat="1" ht="12.75"/>
    <row r="78" s="145" customFormat="1" ht="12.75"/>
    <row r="79" s="145" customFormat="1" ht="12.75"/>
    <row r="80" s="145" customFormat="1" ht="12.75"/>
    <row r="81" s="145" customFormat="1" ht="12.75"/>
    <row r="82" s="145" customFormat="1" ht="12.75"/>
    <row r="83" s="145" customFormat="1" ht="12.75"/>
    <row r="84" s="145" customFormat="1" ht="12.75"/>
    <row r="85" s="145" customFormat="1" ht="12.75"/>
    <row r="86" s="145" customFormat="1" ht="12.75"/>
    <row r="87" s="145" customFormat="1" ht="12.75"/>
    <row r="88" s="145" customFormat="1" ht="12.75"/>
    <row r="89" s="145" customFormat="1" ht="12.75"/>
    <row r="90" s="145" customFormat="1" ht="12.75"/>
    <row r="91" s="145" customFormat="1" ht="12.75"/>
    <row r="92" s="145" customFormat="1" ht="12.75"/>
    <row r="93" s="145" customFormat="1" ht="12.75"/>
    <row r="94" s="145" customFormat="1" ht="12.75"/>
    <row r="95" s="145" customFormat="1" ht="12.75"/>
    <row r="96" s="145" customFormat="1" ht="12.75"/>
    <row r="97" s="145" customFormat="1" ht="12.75"/>
    <row r="98" s="145" customFormat="1" ht="12.75"/>
    <row r="99" s="145" customFormat="1" ht="12.75"/>
    <row r="100" s="145" customFormat="1" ht="12.75"/>
    <row r="101" s="145" customFormat="1" ht="12.75"/>
    <row r="102" s="145" customFormat="1" ht="12.75"/>
    <row r="103" s="145" customFormat="1" ht="12.75"/>
    <row r="104" s="145" customFormat="1" ht="12.75"/>
    <row r="105" s="145" customFormat="1" ht="12.75"/>
    <row r="106" s="145" customFormat="1" ht="12.75"/>
    <row r="107" s="145" customFormat="1" ht="12.75"/>
    <row r="108" s="145" customFormat="1" ht="12.75"/>
    <row r="109" s="145" customFormat="1" ht="12.75"/>
    <row r="110" s="145" customFormat="1" ht="12.75"/>
    <row r="111" s="145" customFormat="1" ht="12.75"/>
    <row r="112" s="145" customFormat="1" ht="12.75"/>
    <row r="113" s="145" customFormat="1" ht="12.75"/>
    <row r="114" s="145" customFormat="1" ht="12.75"/>
    <row r="115" s="145" customFormat="1" ht="12.75"/>
    <row r="116" s="145" customFormat="1" ht="12.75"/>
    <row r="117" s="145" customFormat="1" ht="12.75"/>
    <row r="118" s="145" customFormat="1" ht="12.75"/>
    <row r="119" s="145" customFormat="1" ht="12.75"/>
    <row r="120" s="145" customFormat="1" ht="12.75"/>
    <row r="121" s="145" customFormat="1" ht="12.75"/>
    <row r="122" s="145" customFormat="1" ht="12.75"/>
    <row r="123" s="145" customFormat="1" ht="12.75"/>
    <row r="124" s="145" customFormat="1" ht="12.75"/>
    <row r="125" s="145" customFormat="1" ht="12.75"/>
    <row r="126" s="145" customFormat="1" ht="12.75"/>
    <row r="127" s="145" customFormat="1" ht="12.75"/>
    <row r="128" s="145" customFormat="1" ht="12.75"/>
    <row r="129" s="145" customFormat="1" ht="12.75"/>
    <row r="130" s="145" customFormat="1" ht="12.75"/>
    <row r="131" s="145" customFormat="1" ht="12.75"/>
    <row r="132" s="145" customFormat="1" ht="12.75"/>
    <row r="133" s="145" customFormat="1" ht="12.75"/>
    <row r="134" s="145" customFormat="1" ht="12.75"/>
    <row r="135" s="145" customFormat="1" ht="12.75"/>
    <row r="136" s="145" customFormat="1" ht="12.75"/>
    <row r="137" s="145" customFormat="1" ht="12.75"/>
    <row r="138" s="145" customFormat="1" ht="12.75"/>
    <row r="139" s="145" customFormat="1" ht="12.75"/>
    <row r="140" s="145" customFormat="1" ht="12.75"/>
    <row r="141" s="145" customFormat="1" ht="12.75"/>
    <row r="142" s="145" customFormat="1" ht="12.75"/>
    <row r="143" s="145" customFormat="1" ht="12.75"/>
    <row r="144" s="145" customFormat="1" ht="12.75"/>
    <row r="145" s="145" customFormat="1" ht="12.75"/>
    <row r="146" s="145" customFormat="1" ht="12.75"/>
    <row r="147" s="145" customFormat="1" ht="12.75"/>
    <row r="148" s="145" customFormat="1" ht="12.75"/>
    <row r="149" s="145" customFormat="1" ht="12.75"/>
    <row r="150" s="145" customFormat="1" ht="12.75"/>
    <row r="151" s="145" customFormat="1" ht="12.75"/>
    <row r="152" s="145" customFormat="1" ht="12.75"/>
    <row r="153" s="145" customFormat="1" ht="12.75"/>
    <row r="154" s="145" customFormat="1" ht="12.75"/>
    <row r="155" s="145" customFormat="1" ht="12.75"/>
    <row r="156" s="145" customFormat="1" ht="12.75"/>
    <row r="157" s="145" customFormat="1" ht="12.75"/>
    <row r="158" s="145" customFormat="1" ht="12.75"/>
    <row r="159" s="145" customFormat="1" ht="12.75"/>
    <row r="160" s="145" customFormat="1" ht="12.75"/>
    <row r="161" s="145" customFormat="1" ht="12.75"/>
    <row r="162" s="145" customFormat="1" ht="12.75"/>
    <row r="163" s="145" customFormat="1" ht="12.75"/>
    <row r="164" s="145" customFormat="1" ht="12.75"/>
    <row r="165" s="145" customFormat="1" ht="12.75"/>
    <row r="166" s="145" customFormat="1" ht="12.75"/>
    <row r="167" s="145" customFormat="1" ht="12.75"/>
    <row r="168" s="145" customFormat="1" ht="12.75"/>
    <row r="169" s="145" customFormat="1" ht="12.75"/>
    <row r="170" s="145" customFormat="1" ht="12.75"/>
    <row r="171" s="145" customFormat="1" ht="12.75"/>
    <row r="172" s="145" customFormat="1" ht="12.75"/>
    <row r="173" s="145" customFormat="1" ht="12.75"/>
    <row r="174" s="145" customFormat="1" ht="12.75"/>
    <row r="175" s="145" customFormat="1" ht="12.75"/>
    <row r="176" s="145" customFormat="1" ht="12.75"/>
    <row r="177" s="145" customFormat="1" ht="12.75"/>
    <row r="178" s="145" customFormat="1" ht="12.75"/>
    <row r="179" s="145" customFormat="1" ht="12.75"/>
    <row r="180" s="145" customFormat="1" ht="12.75"/>
    <row r="181" s="145" customFormat="1" ht="12.75"/>
    <row r="182" s="145" customFormat="1" ht="12.75"/>
    <row r="183" s="145" customFormat="1" ht="12.75"/>
    <row r="184" s="145" customFormat="1" ht="12.75"/>
    <row r="185" s="145" customFormat="1" ht="12.75"/>
    <row r="186" s="145" customFormat="1" ht="12.75"/>
    <row r="187" s="145" customFormat="1" ht="12.75"/>
    <row r="188" s="145" customFormat="1" ht="12.75"/>
    <row r="189" s="145" customFormat="1" ht="12.75"/>
    <row r="190" s="145" customFormat="1" ht="12.75"/>
    <row r="191" s="145" customFormat="1" ht="12.75"/>
    <row r="192" s="145" customFormat="1" ht="12.75"/>
    <row r="193" s="145" customFormat="1" ht="12.75"/>
    <row r="194" s="145" customFormat="1" ht="12.75"/>
    <row r="195" s="145" customFormat="1" ht="12.75"/>
    <row r="196" s="145" customFormat="1" ht="12.75"/>
    <row r="197" s="145" customFormat="1" ht="12.75"/>
    <row r="198" s="145" customFormat="1" ht="12.75"/>
    <row r="199" s="145" customFormat="1" ht="12.75"/>
    <row r="200" s="145" customFormat="1" ht="12.75"/>
    <row r="201" s="145" customFormat="1" ht="12.75"/>
    <row r="202" s="145" customFormat="1" ht="12.75"/>
    <row r="203" s="145" customFormat="1" ht="12.75"/>
    <row r="204" s="145" customFormat="1" ht="12.75"/>
    <row r="205" s="145" customFormat="1" ht="12.75"/>
    <row r="206" s="145" customFormat="1" ht="12.75"/>
    <row r="207" s="145" customFormat="1" ht="12.75"/>
    <row r="208" s="145" customFormat="1" ht="12.75"/>
    <row r="209" s="145" customFormat="1" ht="12.75"/>
    <row r="210" s="145" customFormat="1" ht="12.75"/>
    <row r="211" s="145" customFormat="1" ht="12.75"/>
    <row r="212" s="145" customFormat="1" ht="12.75"/>
    <row r="213" s="145" customFormat="1" ht="12.75"/>
    <row r="214" s="145" customFormat="1" ht="12.75"/>
    <row r="215" s="145" customFormat="1" ht="12.75"/>
    <row r="216" s="145" customFormat="1" ht="12.75"/>
    <row r="217" s="145" customFormat="1" ht="12.75"/>
    <row r="218" s="145" customFormat="1" ht="12.75"/>
    <row r="219" s="145" customFormat="1" ht="12.75"/>
    <row r="220" s="145" customFormat="1" ht="12.75"/>
    <row r="221" s="145" customFormat="1" ht="12.75"/>
    <row r="222" s="145" customFormat="1" ht="12.75"/>
    <row r="223" s="145" customFormat="1" ht="12.75"/>
    <row r="224" s="145" customFormat="1" ht="12.75"/>
    <row r="225" s="145" customFormat="1" ht="12.75"/>
    <row r="226" s="145" customFormat="1" ht="12.75"/>
    <row r="227" s="145" customFormat="1" ht="12.75"/>
    <row r="228" s="145" customFormat="1" ht="12.75"/>
    <row r="229" s="145" customFormat="1" ht="12.75"/>
    <row r="230" s="145" customFormat="1" ht="12.75"/>
    <row r="231" s="145" customFormat="1" ht="12.75"/>
    <row r="232" s="145" customFormat="1" ht="12.75"/>
    <row r="233" s="145" customFormat="1" ht="12.75"/>
    <row r="234" s="145" customFormat="1" ht="12.75"/>
  </sheetData>
  <sheetProtection algorithmName="SHA-512" hashValue="t9d9m2PfOHWI2oByc2FbI/j7qOU1bX1ScGzUVI2UV4oQo746MW+eqc+6pSnpJjw8dINkkzM1jisVZobtTo9Zxw==" saltValue="0U0wKJYozvIPZ5T+V/tSrA==" spinCount="100000" sheet="1" objects="1" scenarios="1"/>
  <mergeCells count="19">
    <mergeCell ref="I45:J45"/>
    <mergeCell ref="C19:J19"/>
    <mergeCell ref="A22:J23"/>
    <mergeCell ref="A32:J36"/>
    <mergeCell ref="A39:D40"/>
    <mergeCell ref="H39:J40"/>
    <mergeCell ref="I42:J42"/>
    <mergeCell ref="I44:J44"/>
    <mergeCell ref="C42:D42"/>
    <mergeCell ref="D27:J27"/>
    <mergeCell ref="D28:J28"/>
    <mergeCell ref="D29:J29"/>
    <mergeCell ref="D30:J30"/>
    <mergeCell ref="C18:J18"/>
    <mergeCell ref="C13:J13"/>
    <mergeCell ref="C14:J14"/>
    <mergeCell ref="C15:J15"/>
    <mergeCell ref="C17:J17"/>
    <mergeCell ref="C16:J16"/>
  </mergeCells>
  <printOptions horizontalCentered="1" verticalCentered="1"/>
  <pageMargins left="0.25" right="0.25" top="0.75" bottom="0.75" header="0.3" footer="0.3"/>
  <pageSetup fitToHeight="1" fitToWidth="1" horizontalDpi="600" verticalDpi="600" orientation="portrait" r:id="rId3"/>
  <headerFooter>
    <oddFooter>&amp;R&amp;5
Reviewed 12/14/2016</oddFooter>
  </headerFooter>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37"/>
  <sheetViews>
    <sheetView showGridLines="0" showRowColHeaders="0" zoomScale="130" zoomScaleNormal="130" zoomScalePageLayoutView="70" workbookViewId="0" topLeftCell="A1">
      <selection activeCell="A32" sqref="A32"/>
    </sheetView>
  </sheetViews>
  <sheetFormatPr defaultColWidth="9.140625" defaultRowHeight="12.75"/>
  <cols>
    <col min="11" max="161" width="8.8515625" style="113" customWidth="1"/>
  </cols>
  <sheetData>
    <row r="1" spans="1:10" ht="30">
      <c r="A1" s="170" t="s">
        <v>52</v>
      </c>
      <c r="B1" s="112"/>
      <c r="C1" s="112"/>
      <c r="D1" s="112"/>
      <c r="E1" s="112"/>
      <c r="F1" s="112"/>
      <c r="G1" s="112"/>
      <c r="H1" s="112"/>
      <c r="I1" s="112"/>
      <c r="J1" s="112"/>
    </row>
    <row r="2" spans="1:10" ht="20.25">
      <c r="A2" s="171" t="s">
        <v>70</v>
      </c>
      <c r="B2" s="112"/>
      <c r="C2" s="112"/>
      <c r="D2" s="112"/>
      <c r="E2" s="112"/>
      <c r="F2" s="112"/>
      <c r="G2" s="112"/>
      <c r="H2" s="112"/>
      <c r="I2" s="112"/>
      <c r="J2" s="112"/>
    </row>
    <row r="3" spans="1:10" ht="12.75">
      <c r="A3" s="112"/>
      <c r="B3" s="112"/>
      <c r="C3" s="112"/>
      <c r="D3" s="112"/>
      <c r="E3" s="112"/>
      <c r="F3" s="112"/>
      <c r="G3" s="112"/>
      <c r="H3" s="112"/>
      <c r="I3" s="112"/>
      <c r="J3" s="112"/>
    </row>
    <row r="4" spans="1:10" ht="12.75">
      <c r="A4" s="172" t="s">
        <v>71</v>
      </c>
      <c r="B4" s="172"/>
      <c r="C4" s="172"/>
      <c r="D4" s="172"/>
      <c r="E4" s="173"/>
      <c r="F4" s="173"/>
      <c r="G4" s="173"/>
      <c r="H4" s="173"/>
      <c r="I4" s="173"/>
      <c r="J4" s="173"/>
    </row>
    <row r="5" spans="1:10" ht="13.35" customHeight="1">
      <c r="A5" s="257" t="s">
        <v>72</v>
      </c>
      <c r="B5" s="257"/>
      <c r="C5" s="257"/>
      <c r="D5" s="257"/>
      <c r="E5" s="257"/>
      <c r="F5" s="257"/>
      <c r="G5" s="257"/>
      <c r="H5" s="257"/>
      <c r="I5" s="257"/>
      <c r="J5" s="257"/>
    </row>
    <row r="6" spans="1:10" ht="12.75">
      <c r="A6" s="257"/>
      <c r="B6" s="257"/>
      <c r="C6" s="257"/>
      <c r="D6" s="257"/>
      <c r="E6" s="257"/>
      <c r="F6" s="257"/>
      <c r="G6" s="257"/>
      <c r="H6" s="257"/>
      <c r="I6" s="257"/>
      <c r="J6" s="257"/>
    </row>
    <row r="7" spans="1:10" ht="12.75">
      <c r="A7" s="257"/>
      <c r="B7" s="257"/>
      <c r="C7" s="257"/>
      <c r="D7" s="257"/>
      <c r="E7" s="257"/>
      <c r="F7" s="257"/>
      <c r="G7" s="257"/>
      <c r="H7" s="257"/>
      <c r="I7" s="257"/>
      <c r="J7" s="257"/>
    </row>
    <row r="8" spans="1:10" ht="12.75">
      <c r="A8" s="257"/>
      <c r="B8" s="257"/>
      <c r="C8" s="257"/>
      <c r="D8" s="257"/>
      <c r="E8" s="257"/>
      <c r="F8" s="257"/>
      <c r="G8" s="257"/>
      <c r="H8" s="257"/>
      <c r="I8" s="257"/>
      <c r="J8" s="257"/>
    </row>
    <row r="9" spans="1:10" ht="12.75">
      <c r="A9" s="257"/>
      <c r="B9" s="257"/>
      <c r="C9" s="257"/>
      <c r="D9" s="257"/>
      <c r="E9" s="257"/>
      <c r="F9" s="257"/>
      <c r="G9" s="257"/>
      <c r="H9" s="257"/>
      <c r="I9" s="257"/>
      <c r="J9" s="257"/>
    </row>
    <row r="10" spans="1:10" ht="12.75">
      <c r="A10" s="257"/>
      <c r="B10" s="257"/>
      <c r="C10" s="257"/>
      <c r="D10" s="257"/>
      <c r="E10" s="257"/>
      <c r="F10" s="257"/>
      <c r="G10" s="257"/>
      <c r="H10" s="257"/>
      <c r="I10" s="257"/>
      <c r="J10" s="257"/>
    </row>
    <row r="11" spans="1:10" ht="12.75">
      <c r="A11" s="112"/>
      <c r="B11" s="112"/>
      <c r="C11" s="112"/>
      <c r="D11" s="112"/>
      <c r="E11" s="112"/>
      <c r="F11" s="112"/>
      <c r="G11" s="112"/>
      <c r="H11" s="112"/>
      <c r="I11" s="112"/>
      <c r="J11" s="112"/>
    </row>
    <row r="12" spans="1:10" ht="12.75">
      <c r="A12" s="172" t="s">
        <v>73</v>
      </c>
      <c r="B12" s="172"/>
      <c r="C12" s="172"/>
      <c r="D12" s="172"/>
      <c r="E12" s="173"/>
      <c r="F12" s="173"/>
      <c r="G12" s="173"/>
      <c r="H12" s="173"/>
      <c r="I12" s="173"/>
      <c r="J12" s="173"/>
    </row>
    <row r="13" spans="1:10" ht="12.75">
      <c r="A13" s="200" t="s">
        <v>126</v>
      </c>
      <c r="B13" s="173"/>
      <c r="C13" s="173"/>
      <c r="D13" s="173"/>
      <c r="E13" s="173"/>
      <c r="F13" s="173"/>
      <c r="G13" s="173"/>
      <c r="H13" s="173"/>
      <c r="I13" s="173"/>
      <c r="J13" s="173"/>
    </row>
    <row r="14" spans="1:10" ht="12.75">
      <c r="A14" s="197" t="s">
        <v>108</v>
      </c>
      <c r="B14" s="173"/>
      <c r="C14" s="173"/>
      <c r="D14" s="173"/>
      <c r="E14" s="173"/>
      <c r="F14" s="173"/>
      <c r="G14" s="173"/>
      <c r="H14" s="173"/>
      <c r="I14" s="173"/>
      <c r="J14" s="173"/>
    </row>
    <row r="15" spans="1:10" ht="12.75">
      <c r="A15" s="197" t="s">
        <v>113</v>
      </c>
      <c r="B15" s="173"/>
      <c r="C15" s="173"/>
      <c r="D15" s="173"/>
      <c r="E15" s="173"/>
      <c r="F15" s="173"/>
      <c r="G15" s="173"/>
      <c r="H15" s="173"/>
      <c r="I15" s="173"/>
      <c r="J15" s="173"/>
    </row>
    <row r="16" spans="1:10" ht="12.75">
      <c r="A16" s="197" t="s">
        <v>109</v>
      </c>
      <c r="B16" s="173"/>
      <c r="C16" s="173"/>
      <c r="D16" s="173"/>
      <c r="E16" s="173"/>
      <c r="F16" s="173"/>
      <c r="G16" s="173"/>
      <c r="H16" s="173"/>
      <c r="I16" s="173"/>
      <c r="J16" s="173"/>
    </row>
    <row r="17" spans="1:10" ht="12.75">
      <c r="A17" s="110" t="s">
        <v>110</v>
      </c>
      <c r="B17" s="111"/>
      <c r="C17" s="111"/>
      <c r="D17" s="111"/>
      <c r="E17" s="111"/>
      <c r="F17" s="111"/>
      <c r="G17" s="111"/>
      <c r="H17" s="111"/>
      <c r="I17" s="111"/>
      <c r="J17" s="112"/>
    </row>
    <row r="18" spans="1:10" ht="12.75">
      <c r="A18" s="198" t="s">
        <v>128</v>
      </c>
      <c r="B18" s="198"/>
      <c r="C18" s="198"/>
      <c r="D18" s="198"/>
      <c r="E18" s="198"/>
      <c r="F18" s="198"/>
      <c r="G18" s="198"/>
      <c r="H18" s="198"/>
      <c r="I18" s="198"/>
      <c r="J18" s="198"/>
    </row>
    <row r="19" spans="1:10" ht="12.75">
      <c r="A19" s="198" t="s">
        <v>127</v>
      </c>
      <c r="B19" s="198"/>
      <c r="C19" s="198"/>
      <c r="D19" s="198"/>
      <c r="E19" s="198"/>
      <c r="F19" s="198"/>
      <c r="G19" s="198"/>
      <c r="H19" s="198"/>
      <c r="I19" s="198"/>
      <c r="J19" s="198"/>
    </row>
    <row r="20" spans="1:10" ht="12.75">
      <c r="A20" s="198" t="s">
        <v>114</v>
      </c>
      <c r="B20" s="198"/>
      <c r="C20" s="198"/>
      <c r="D20" s="198"/>
      <c r="E20" s="198"/>
      <c r="F20" s="198"/>
      <c r="G20" s="198"/>
      <c r="H20" s="198"/>
      <c r="I20" s="198"/>
      <c r="J20" s="198"/>
    </row>
    <row r="21" spans="1:10" ht="12.75">
      <c r="A21" s="198" t="s">
        <v>111</v>
      </c>
      <c r="B21" s="198"/>
      <c r="C21" s="198"/>
      <c r="D21" s="198"/>
      <c r="E21" s="198"/>
      <c r="F21" s="198"/>
      <c r="G21" s="198"/>
      <c r="H21" s="198"/>
      <c r="I21" s="198"/>
      <c r="J21" s="198"/>
    </row>
    <row r="22" spans="1:10" ht="12.75">
      <c r="A22" s="199" t="s">
        <v>112</v>
      </c>
      <c r="B22" s="142"/>
      <c r="C22" s="142"/>
      <c r="D22" s="142"/>
      <c r="E22" s="142"/>
      <c r="F22" s="142"/>
      <c r="G22" s="142"/>
      <c r="H22" s="142"/>
      <c r="I22" s="142"/>
      <c r="J22" s="142"/>
    </row>
    <row r="23" spans="1:10" ht="12.75">
      <c r="A23" s="199" t="s">
        <v>116</v>
      </c>
      <c r="B23" s="142"/>
      <c r="C23" s="142"/>
      <c r="D23" s="142"/>
      <c r="E23" s="142"/>
      <c r="F23" s="142"/>
      <c r="G23" s="142"/>
      <c r="H23" s="142"/>
      <c r="I23" s="142"/>
      <c r="J23" s="142"/>
    </row>
    <row r="24" spans="1:10" ht="12.75">
      <c r="A24" s="199" t="s">
        <v>115</v>
      </c>
      <c r="B24" s="142"/>
      <c r="C24" s="142"/>
      <c r="D24" s="142"/>
      <c r="E24" s="142"/>
      <c r="F24" s="142"/>
      <c r="G24" s="142"/>
      <c r="H24" s="142"/>
      <c r="I24" s="142"/>
      <c r="J24" s="142"/>
    </row>
    <row r="25" spans="1:10" ht="12.75">
      <c r="A25" s="199" t="s">
        <v>134</v>
      </c>
      <c r="J25" s="112"/>
    </row>
    <row r="26" spans="1:10" ht="12.75">
      <c r="A26" s="199" t="s">
        <v>135</v>
      </c>
      <c r="J26" s="112"/>
    </row>
    <row r="27" spans="1:10" ht="12.75">
      <c r="A27" s="110" t="s">
        <v>136</v>
      </c>
      <c r="B27" s="111"/>
      <c r="C27" s="111"/>
      <c r="D27" s="111"/>
      <c r="E27" s="111"/>
      <c r="F27" s="111"/>
      <c r="G27" s="111"/>
      <c r="H27" s="111"/>
      <c r="I27" s="111"/>
      <c r="J27" s="198"/>
    </row>
    <row r="28" spans="1:10" ht="12.75">
      <c r="A28" s="110" t="s">
        <v>137</v>
      </c>
      <c r="B28" s="111"/>
      <c r="C28" s="111"/>
      <c r="D28" s="111"/>
      <c r="E28" s="111"/>
      <c r="F28" s="111"/>
      <c r="G28" s="111"/>
      <c r="H28" s="111"/>
      <c r="I28" s="111"/>
      <c r="J28" s="198"/>
    </row>
    <row r="29" spans="1:10" ht="12.75">
      <c r="A29" s="110" t="s">
        <v>138</v>
      </c>
      <c r="B29" s="111"/>
      <c r="C29" s="111"/>
      <c r="D29" s="111"/>
      <c r="E29" s="111"/>
      <c r="F29" s="111"/>
      <c r="G29" s="111"/>
      <c r="H29" s="111"/>
      <c r="I29" s="198"/>
      <c r="J29" s="198"/>
    </row>
    <row r="30" spans="1:10" ht="12.75">
      <c r="A30" s="110" t="s">
        <v>139</v>
      </c>
      <c r="B30" s="111"/>
      <c r="C30" s="111"/>
      <c r="D30" s="111"/>
      <c r="E30" s="111"/>
      <c r="F30" s="111"/>
      <c r="G30" s="111"/>
      <c r="H30" s="111"/>
      <c r="I30" s="198"/>
      <c r="J30" s="198"/>
    </row>
    <row r="31" spans="1:10" ht="12.75">
      <c r="A31" s="110" t="s">
        <v>150</v>
      </c>
      <c r="B31" s="111"/>
      <c r="C31" s="111"/>
      <c r="D31" s="111"/>
      <c r="E31" s="111"/>
      <c r="F31" s="111"/>
      <c r="G31" s="111"/>
      <c r="H31" s="111"/>
      <c r="I31" s="198"/>
      <c r="J31" s="112"/>
    </row>
    <row r="32" spans="1:10" ht="12.75">
      <c r="A32" s="110"/>
      <c r="B32" s="111"/>
      <c r="C32" s="111"/>
      <c r="D32" s="111"/>
      <c r="E32" s="111"/>
      <c r="F32" s="111"/>
      <c r="G32" s="111"/>
      <c r="H32" s="111"/>
      <c r="I32" s="111"/>
      <c r="J32" s="112"/>
    </row>
    <row r="33" ht="12.75">
      <c r="J33" s="112"/>
    </row>
    <row r="34" ht="12.75">
      <c r="J34" s="112"/>
    </row>
    <row r="35" ht="12.75">
      <c r="J35" s="112"/>
    </row>
    <row r="36" ht="12.75">
      <c r="J36" s="112"/>
    </row>
    <row r="37" ht="12.75">
      <c r="J37" s="112"/>
    </row>
    <row r="38" spans="1:10" ht="12.75">
      <c r="A38" s="112"/>
      <c r="B38" s="112"/>
      <c r="C38" s="112"/>
      <c r="D38" s="112"/>
      <c r="E38" s="112"/>
      <c r="F38" s="112"/>
      <c r="G38" s="112"/>
      <c r="H38" s="112"/>
      <c r="I38" s="112"/>
      <c r="J38" s="112"/>
    </row>
    <row r="39" spans="1:10" ht="12.75">
      <c r="A39" s="112"/>
      <c r="B39" s="112"/>
      <c r="C39" s="112"/>
      <c r="D39" s="112"/>
      <c r="E39" s="112"/>
      <c r="F39" s="112"/>
      <c r="G39" s="112"/>
      <c r="H39" s="112"/>
      <c r="I39" s="112"/>
      <c r="J39" s="112"/>
    </row>
    <row r="40" spans="1:10" ht="12.75">
      <c r="A40" s="112"/>
      <c r="B40" s="112"/>
      <c r="C40" s="112"/>
      <c r="D40" s="112"/>
      <c r="E40" s="112"/>
      <c r="F40" s="112"/>
      <c r="G40" s="112"/>
      <c r="H40" s="112"/>
      <c r="I40" s="112"/>
      <c r="J40" s="112"/>
    </row>
    <row r="41" spans="1:10" ht="12.75">
      <c r="A41" s="112"/>
      <c r="B41" s="112"/>
      <c r="C41" s="112"/>
      <c r="D41" s="112"/>
      <c r="E41" s="112"/>
      <c r="F41" s="112"/>
      <c r="G41" s="112"/>
      <c r="H41" s="112"/>
      <c r="I41" s="112"/>
      <c r="J41" s="112"/>
    </row>
    <row r="42" spans="1:10" ht="12.75">
      <c r="A42" s="112"/>
      <c r="B42" s="112"/>
      <c r="C42" s="112"/>
      <c r="D42" s="112"/>
      <c r="E42" s="112"/>
      <c r="F42" s="112"/>
      <c r="G42" s="112"/>
      <c r="H42" s="112"/>
      <c r="I42" s="112"/>
      <c r="J42" s="112"/>
    </row>
    <row r="43" spans="1:10" ht="12.75">
      <c r="A43" s="112"/>
      <c r="B43" s="112"/>
      <c r="C43" s="112"/>
      <c r="D43" s="112"/>
      <c r="E43" s="112"/>
      <c r="F43" s="112"/>
      <c r="G43" s="112"/>
      <c r="H43" s="112"/>
      <c r="I43" s="112"/>
      <c r="J43" s="112"/>
    </row>
    <row r="44" spans="1:10" ht="12.75">
      <c r="A44" s="112"/>
      <c r="B44" s="112"/>
      <c r="C44" s="112"/>
      <c r="D44" s="112"/>
      <c r="E44" s="112"/>
      <c r="F44" s="112"/>
      <c r="G44" s="112"/>
      <c r="H44" s="112"/>
      <c r="I44" s="112"/>
      <c r="J44" s="112"/>
    </row>
    <row r="45" spans="1:10" ht="12.75">
      <c r="A45" s="112"/>
      <c r="B45" s="112"/>
      <c r="C45" s="112"/>
      <c r="D45" s="112"/>
      <c r="E45" s="112"/>
      <c r="F45" s="112"/>
      <c r="G45" s="112"/>
      <c r="H45" s="112"/>
      <c r="I45" s="112"/>
      <c r="J45" s="112"/>
    </row>
    <row r="46" spans="1:10" ht="12.75">
      <c r="A46" s="112"/>
      <c r="B46" s="112"/>
      <c r="C46" s="112"/>
      <c r="D46" s="112"/>
      <c r="E46" s="112"/>
      <c r="F46" s="112"/>
      <c r="G46" s="112"/>
      <c r="H46" s="112"/>
      <c r="I46" s="112"/>
      <c r="J46" s="112"/>
    </row>
    <row r="47" spans="1:10" ht="12.75">
      <c r="A47" s="112"/>
      <c r="B47" s="112"/>
      <c r="C47" s="112"/>
      <c r="D47" s="112"/>
      <c r="E47" s="112"/>
      <c r="F47" s="112"/>
      <c r="G47" s="112"/>
      <c r="H47" s="112"/>
      <c r="I47" s="112"/>
      <c r="J47" s="112"/>
    </row>
    <row r="48" spans="1:10" ht="12.75">
      <c r="A48" s="112"/>
      <c r="B48" s="112"/>
      <c r="C48" s="112"/>
      <c r="D48" s="112"/>
      <c r="E48" s="112"/>
      <c r="F48" s="112"/>
      <c r="G48" s="112"/>
      <c r="H48" s="112"/>
      <c r="I48" s="112"/>
      <c r="J48" s="112"/>
    </row>
    <row r="49" spans="1:10" ht="12.75">
      <c r="A49" s="112"/>
      <c r="B49" s="112"/>
      <c r="C49" s="112"/>
      <c r="D49" s="112"/>
      <c r="E49" s="112"/>
      <c r="F49" s="112"/>
      <c r="G49" s="112"/>
      <c r="H49" s="112"/>
      <c r="I49" s="112"/>
      <c r="J49" s="112"/>
    </row>
    <row r="50" spans="1:10" ht="12.75">
      <c r="A50" s="112"/>
      <c r="B50" s="112"/>
      <c r="C50" s="112"/>
      <c r="D50" s="112"/>
      <c r="E50" s="112"/>
      <c r="F50" s="112"/>
      <c r="G50" s="112"/>
      <c r="H50" s="112"/>
      <c r="I50" s="112"/>
      <c r="J50" s="112"/>
    </row>
    <row r="51" spans="1:10" ht="12.75">
      <c r="A51" s="112"/>
      <c r="B51" s="112"/>
      <c r="C51" s="112"/>
      <c r="D51" s="112"/>
      <c r="E51" s="112"/>
      <c r="F51" s="112"/>
      <c r="G51" s="112"/>
      <c r="H51" s="112"/>
      <c r="I51" s="112"/>
      <c r="J51" s="112"/>
    </row>
    <row r="52" spans="1:10" ht="12.75">
      <c r="A52" s="112"/>
      <c r="B52" s="112"/>
      <c r="C52" s="112"/>
      <c r="D52" s="112"/>
      <c r="E52" s="112"/>
      <c r="F52" s="112"/>
      <c r="G52" s="112"/>
      <c r="H52" s="112"/>
      <c r="I52" s="112"/>
      <c r="J52" s="112"/>
    </row>
    <row r="53" spans="1:10" ht="12.75">
      <c r="A53" s="112"/>
      <c r="B53" s="112"/>
      <c r="C53" s="112"/>
      <c r="D53" s="112"/>
      <c r="E53" s="112"/>
      <c r="F53" s="112"/>
      <c r="G53" s="112"/>
      <c r="H53" s="112"/>
      <c r="I53" s="112"/>
      <c r="J53" s="112"/>
    </row>
    <row r="54" spans="1:10" ht="12.75">
      <c r="A54" s="112"/>
      <c r="B54" s="112"/>
      <c r="C54" s="112"/>
      <c r="D54" s="112"/>
      <c r="E54" s="112"/>
      <c r="F54" s="112"/>
      <c r="G54" s="112"/>
      <c r="H54" s="112"/>
      <c r="I54" s="112"/>
      <c r="J54" s="112"/>
    </row>
    <row r="55" spans="1:10" ht="12.75">
      <c r="A55" s="112"/>
      <c r="B55" s="112"/>
      <c r="C55" s="112"/>
      <c r="D55" s="112"/>
      <c r="E55" s="112"/>
      <c r="F55" s="112"/>
      <c r="G55" s="112"/>
      <c r="H55" s="112"/>
      <c r="I55" s="112"/>
      <c r="J55" s="112"/>
    </row>
    <row r="56" spans="1:10" ht="12.75">
      <c r="A56" s="112"/>
      <c r="B56" s="112"/>
      <c r="C56" s="112"/>
      <c r="D56" s="112"/>
      <c r="E56" s="112"/>
      <c r="F56" s="112"/>
      <c r="G56" s="112"/>
      <c r="H56" s="112"/>
      <c r="I56" s="112"/>
      <c r="J56" s="112"/>
    </row>
    <row r="57" spans="1:10" ht="12.75">
      <c r="A57" s="112"/>
      <c r="B57" s="112"/>
      <c r="C57" s="112"/>
      <c r="D57" s="112"/>
      <c r="E57" s="112"/>
      <c r="F57" s="112"/>
      <c r="G57" s="112"/>
      <c r="H57" s="112"/>
      <c r="I57" s="258"/>
      <c r="J57" s="259"/>
    </row>
    <row r="58" spans="1:10" s="113" customFormat="1" ht="12.75">
      <c r="A58" s="111"/>
      <c r="B58" s="112"/>
      <c r="C58" s="112"/>
      <c r="D58" s="112"/>
      <c r="E58" s="112"/>
      <c r="F58" s="112"/>
      <c r="G58" s="112"/>
      <c r="H58" s="112"/>
      <c r="I58" s="258"/>
      <c r="J58" s="259"/>
    </row>
    <row r="59" spans="1:10" s="113" customFormat="1" ht="12.75">
      <c r="A59" s="111"/>
      <c r="B59" s="112"/>
      <c r="C59" s="112"/>
      <c r="D59" s="112"/>
      <c r="E59" s="112"/>
      <c r="F59" s="112"/>
      <c r="G59" s="112"/>
      <c r="H59" s="112"/>
      <c r="I59" s="258"/>
      <c r="J59" s="259"/>
    </row>
    <row r="60" s="113" customFormat="1" ht="12.75"/>
    <row r="61" s="113" customFormat="1" ht="12.75"/>
    <row r="62" s="113" customFormat="1" ht="12.75"/>
    <row r="63" s="113" customFormat="1" ht="12.75"/>
    <row r="64" s="113" customFormat="1" ht="12.75"/>
    <row r="65" s="113" customFormat="1" ht="12.75"/>
    <row r="66" s="113" customFormat="1" ht="12.75"/>
    <row r="67" s="113" customFormat="1" ht="12.75"/>
    <row r="68" s="113" customFormat="1" ht="12.75"/>
    <row r="69" s="113" customFormat="1" ht="12.75"/>
    <row r="70" s="113" customFormat="1" ht="12.75"/>
    <row r="71" s="113" customFormat="1" ht="12.75"/>
    <row r="72" s="113" customFormat="1" ht="12.75"/>
    <row r="73" s="113" customFormat="1" ht="12.75"/>
    <row r="74" s="113" customFormat="1" ht="12.75"/>
    <row r="75" s="113" customFormat="1" ht="12.75"/>
    <row r="76" s="113" customFormat="1" ht="12.75"/>
    <row r="77" s="113" customFormat="1" ht="12.75"/>
    <row r="78" s="113" customFormat="1" ht="12.75"/>
    <row r="79" s="113" customFormat="1" ht="12.75"/>
    <row r="80" s="113" customFormat="1" ht="12.75"/>
    <row r="81" s="113" customFormat="1" ht="12.75"/>
    <row r="82" s="113" customFormat="1" ht="12.75"/>
    <row r="83" s="113" customFormat="1" ht="12.75"/>
    <row r="84" s="113" customFormat="1" ht="12.75"/>
    <row r="85" s="113" customFormat="1" ht="12.75"/>
    <row r="86" s="113" customFormat="1" ht="12.75"/>
    <row r="87" s="113" customFormat="1" ht="12.75"/>
    <row r="88" s="113" customFormat="1" ht="12.75"/>
    <row r="89" s="113" customFormat="1" ht="12.75"/>
    <row r="90" s="113" customFormat="1" ht="12.75"/>
    <row r="91" s="113" customFormat="1" ht="12.75"/>
    <row r="92" s="113" customFormat="1" ht="12.75"/>
    <row r="93" s="113" customFormat="1" ht="12.75"/>
    <row r="94" s="113" customFormat="1" ht="12.75"/>
    <row r="95" s="113" customFormat="1" ht="12.75"/>
    <row r="96" s="113" customFormat="1" ht="12.75"/>
    <row r="97" s="113" customFormat="1" ht="12.75"/>
    <row r="98" s="113" customFormat="1" ht="12.75"/>
    <row r="99" s="113" customFormat="1" ht="12.75"/>
    <row r="100" s="113" customFormat="1" ht="12.75"/>
    <row r="101" s="113" customFormat="1" ht="12.75"/>
    <row r="102" s="113" customFormat="1" ht="12.75"/>
    <row r="103" s="113" customFormat="1" ht="12.75"/>
    <row r="104" s="113" customFormat="1" ht="12.75"/>
    <row r="105" s="113" customFormat="1" ht="12.75"/>
    <row r="106" s="113" customFormat="1" ht="12.75"/>
    <row r="107" s="113" customFormat="1" ht="12.75"/>
    <row r="108" s="113" customFormat="1" ht="12.75"/>
    <row r="109" s="113" customFormat="1" ht="12.75"/>
    <row r="110" s="113" customFormat="1" ht="12.75"/>
    <row r="111" s="113" customFormat="1" ht="12.75"/>
    <row r="112" s="113" customFormat="1" ht="12.75"/>
    <row r="113" s="113" customFormat="1" ht="12.75"/>
    <row r="114" s="113" customFormat="1" ht="12.75"/>
    <row r="115" s="113" customFormat="1" ht="12.75"/>
    <row r="116" s="113" customFormat="1" ht="12.75"/>
    <row r="117" s="113" customFormat="1" ht="12.75"/>
    <row r="118" s="113" customFormat="1" ht="12.75"/>
    <row r="119" s="113" customFormat="1" ht="12.75"/>
    <row r="120" s="113" customFormat="1" ht="12.75"/>
    <row r="121" s="113" customFormat="1" ht="12.75"/>
    <row r="122" s="113" customFormat="1" ht="12.75"/>
    <row r="123" s="113" customFormat="1" ht="12.75"/>
    <row r="124" s="113" customFormat="1" ht="12.75"/>
    <row r="125" s="113" customFormat="1" ht="12.75"/>
    <row r="126" s="113" customFormat="1" ht="12.75"/>
    <row r="127" s="113" customFormat="1" ht="12.75"/>
    <row r="128" s="113" customFormat="1" ht="12.75"/>
    <row r="129" s="113" customFormat="1" ht="12.75"/>
    <row r="130" s="113" customFormat="1" ht="12.75"/>
    <row r="131" s="113" customFormat="1" ht="12.75"/>
    <row r="132" s="113" customFormat="1" ht="12.75"/>
    <row r="133" s="113" customFormat="1" ht="12.75"/>
    <row r="134" s="113" customFormat="1" ht="12.75"/>
    <row r="135" s="113" customFormat="1" ht="12.75"/>
    <row r="136" s="113" customFormat="1" ht="12.75"/>
    <row r="137" s="113" customFormat="1" ht="12.75"/>
    <row r="138" s="113" customFormat="1" ht="12.75"/>
    <row r="139" s="113" customFormat="1" ht="12.75"/>
    <row r="140" s="113" customFormat="1" ht="12.75"/>
    <row r="141" s="113" customFormat="1" ht="12.75"/>
    <row r="142" s="113" customFormat="1" ht="12.75"/>
    <row r="143" s="113" customFormat="1" ht="12.75"/>
    <row r="144" s="113" customFormat="1" ht="12.75"/>
    <row r="145" s="113" customFormat="1" ht="12.75"/>
    <row r="146" s="113" customFormat="1" ht="12.75"/>
    <row r="147" s="113" customFormat="1" ht="12.75"/>
    <row r="148" s="113" customFormat="1" ht="12.75"/>
    <row r="149" s="113" customFormat="1" ht="12.75"/>
    <row r="150" s="113" customFormat="1" ht="12.75"/>
    <row r="151" s="113" customFormat="1" ht="12.75"/>
    <row r="152" s="113" customFormat="1" ht="12.75"/>
    <row r="153" s="113" customFormat="1" ht="12.75"/>
    <row r="154" s="113" customFormat="1" ht="12.75"/>
    <row r="155" s="113" customFormat="1" ht="12.75"/>
    <row r="156" s="113" customFormat="1" ht="12.75"/>
    <row r="157" s="113" customFormat="1" ht="12.75"/>
    <row r="158" s="113" customFormat="1" ht="12.75"/>
    <row r="159" s="113" customFormat="1" ht="12.75"/>
    <row r="160" s="113" customFormat="1" ht="12.75"/>
    <row r="161" s="113" customFormat="1" ht="12.75"/>
    <row r="162" s="113" customFormat="1" ht="12.75"/>
    <row r="163" s="113" customFormat="1" ht="12.75"/>
    <row r="164" s="113" customFormat="1" ht="12.75"/>
    <row r="165" s="113" customFormat="1" ht="12.75"/>
    <row r="166" s="113" customFormat="1" ht="12.75"/>
    <row r="167" s="113" customFormat="1" ht="12.75"/>
    <row r="168" s="113" customFormat="1" ht="12.75"/>
    <row r="169" s="113" customFormat="1" ht="12.75"/>
    <row r="170" s="113" customFormat="1" ht="12.75"/>
    <row r="171" s="113" customFormat="1" ht="12.75"/>
    <row r="172" s="113" customFormat="1" ht="12.75"/>
    <row r="173" s="113" customFormat="1" ht="12.75"/>
    <row r="174" s="113" customFormat="1" ht="12.75"/>
    <row r="175" s="113" customFormat="1" ht="12.75"/>
    <row r="176" s="113" customFormat="1" ht="12.75"/>
    <row r="177" s="113" customFormat="1" ht="12.75"/>
    <row r="178" s="113" customFormat="1" ht="12.75"/>
    <row r="179" s="113" customFormat="1" ht="12.75"/>
    <row r="180" s="113" customFormat="1" ht="12.75"/>
    <row r="181" s="113" customFormat="1" ht="12.75"/>
    <row r="182" s="113" customFormat="1" ht="12.75"/>
    <row r="183" s="113" customFormat="1" ht="12.75"/>
    <row r="184" s="113" customFormat="1" ht="12.75"/>
    <row r="185" s="113" customFormat="1" ht="12.75"/>
    <row r="186" s="113" customFormat="1" ht="12.75"/>
    <row r="187" s="113" customFormat="1" ht="12.75"/>
    <row r="188" s="113" customFormat="1" ht="12.75"/>
    <row r="189" s="113" customFormat="1" ht="12.75"/>
    <row r="190" s="113" customFormat="1" ht="12.75"/>
    <row r="191" s="113" customFormat="1" ht="12.75"/>
    <row r="192" s="113" customFormat="1" ht="12.75"/>
    <row r="193" s="113" customFormat="1" ht="12.75"/>
    <row r="194" s="113" customFormat="1" ht="12.75"/>
    <row r="195" s="113" customFormat="1" ht="12.75"/>
    <row r="196" s="113" customFormat="1" ht="12.75"/>
    <row r="197" s="113" customFormat="1" ht="12.75"/>
    <row r="198" s="113" customFormat="1" ht="12.75"/>
    <row r="199" s="113" customFormat="1" ht="12.75"/>
    <row r="200" s="113" customFormat="1" ht="12.75"/>
    <row r="201" s="113" customFormat="1" ht="12.75"/>
    <row r="202" s="113" customFormat="1" ht="12.75"/>
    <row r="203" s="113" customFormat="1" ht="12.75"/>
    <row r="204" s="113" customFormat="1" ht="12.75"/>
    <row r="205" s="113" customFormat="1" ht="12.75"/>
    <row r="206" s="113" customFormat="1" ht="12.75"/>
    <row r="207" s="113" customFormat="1" ht="12.75"/>
    <row r="208" s="113" customFormat="1" ht="12.75"/>
    <row r="209" s="113" customFormat="1" ht="12.75"/>
    <row r="210" s="113" customFormat="1" ht="12.75"/>
    <row r="211" s="113" customFormat="1" ht="12.75"/>
    <row r="212" s="113" customFormat="1" ht="12.75"/>
    <row r="213" s="113" customFormat="1" ht="12.75"/>
    <row r="214" s="113" customFormat="1" ht="12.75"/>
    <row r="215" s="113" customFormat="1" ht="12.75"/>
    <row r="216" s="113" customFormat="1" ht="12.75"/>
    <row r="217" s="113" customFormat="1" ht="12.75"/>
    <row r="218" s="113" customFormat="1" ht="12.75"/>
    <row r="219" s="113" customFormat="1" ht="12.75"/>
    <row r="220" s="113" customFormat="1" ht="12.75"/>
    <row r="221" s="113" customFormat="1" ht="12.75"/>
    <row r="222" s="113" customFormat="1" ht="12.75"/>
    <row r="223" s="113" customFormat="1" ht="12.75"/>
    <row r="224" s="113" customFormat="1" ht="12.75"/>
    <row r="225" s="113" customFormat="1" ht="12.75"/>
    <row r="226" s="113" customFormat="1" ht="12.75"/>
    <row r="227" s="113" customFormat="1" ht="12.75"/>
    <row r="228" s="113" customFormat="1" ht="12.75"/>
    <row r="229" s="113" customFormat="1" ht="12.75"/>
    <row r="230" s="113" customFormat="1" ht="12.75"/>
    <row r="231" s="113" customFormat="1" ht="12.75"/>
    <row r="232" s="113" customFormat="1" ht="12.75"/>
    <row r="233" s="113" customFormat="1" ht="12.75"/>
    <row r="234" s="113" customFormat="1" ht="12.75"/>
    <row r="235" s="113" customFormat="1" ht="12.75"/>
    <row r="236" s="113" customFormat="1" ht="12.75"/>
    <row r="237" s="113" customFormat="1" ht="12.75"/>
    <row r="238" s="113" customFormat="1" ht="12.75"/>
    <row r="239" s="113" customFormat="1" ht="12.75"/>
    <row r="240" s="113" customFormat="1" ht="12.75"/>
    <row r="241" s="113" customFormat="1" ht="12.75"/>
    <row r="242" s="113" customFormat="1" ht="12.75"/>
    <row r="243" s="113" customFormat="1" ht="12.75"/>
    <row r="244" s="113" customFormat="1" ht="12.75"/>
    <row r="245" s="113" customFormat="1" ht="12.75"/>
    <row r="246" s="113" customFormat="1" ht="12.75"/>
    <row r="247" s="113" customFormat="1" ht="12.75"/>
    <row r="248" s="113" customFormat="1" ht="12.75"/>
    <row r="249" s="113" customFormat="1" ht="12.75"/>
    <row r="250" s="113" customFormat="1" ht="12.75"/>
    <row r="251" s="113" customFormat="1" ht="12.75"/>
    <row r="252" s="113" customFormat="1" ht="12.75"/>
    <row r="253" s="113" customFormat="1" ht="12.75"/>
    <row r="254" s="113" customFormat="1" ht="12.75"/>
    <row r="255" s="113" customFormat="1" ht="12.75"/>
    <row r="256" s="113" customFormat="1" ht="12.75"/>
    <row r="257" s="113" customFormat="1" ht="12.75"/>
    <row r="258" s="113" customFormat="1" ht="12.75"/>
    <row r="259" s="113" customFormat="1" ht="12.75"/>
    <row r="260" s="113" customFormat="1" ht="12.75"/>
    <row r="261" s="113" customFormat="1" ht="12.75"/>
    <row r="262" s="113" customFormat="1" ht="12.75"/>
    <row r="263" s="113" customFormat="1" ht="12.75"/>
    <row r="264" s="113" customFormat="1" ht="12.75"/>
    <row r="265" s="113" customFormat="1" ht="12.75"/>
    <row r="266" s="113" customFormat="1" ht="12.75"/>
    <row r="267" s="113" customFormat="1" ht="12.75"/>
    <row r="268" s="113" customFormat="1" ht="12.75"/>
    <row r="269" s="113" customFormat="1" ht="12.75"/>
    <row r="270" s="113" customFormat="1" ht="12.75"/>
    <row r="271" s="113" customFormat="1" ht="12.75"/>
    <row r="272" s="113" customFormat="1" ht="12.75"/>
    <row r="273" s="113" customFormat="1" ht="12.75"/>
    <row r="274" s="113" customFormat="1" ht="12.75"/>
    <row r="275" s="113" customFormat="1" ht="12.75"/>
    <row r="276" s="113" customFormat="1" ht="12.75"/>
    <row r="277" s="113" customFormat="1" ht="12.75"/>
    <row r="278" s="113" customFormat="1" ht="12.75"/>
    <row r="279" s="113" customFormat="1" ht="12.75"/>
    <row r="280" s="113" customFormat="1" ht="12.75"/>
    <row r="281" s="113" customFormat="1" ht="12.75"/>
    <row r="282" s="113" customFormat="1" ht="12.75"/>
    <row r="283" s="113" customFormat="1" ht="12.75"/>
    <row r="284" s="113" customFormat="1" ht="12.75"/>
    <row r="285" s="113" customFormat="1" ht="12.75"/>
    <row r="286" s="113" customFormat="1" ht="12.75"/>
    <row r="287" s="113" customFormat="1" ht="12.75"/>
    <row r="288" s="113" customFormat="1" ht="12.75"/>
    <row r="289" s="113" customFormat="1" ht="12.75"/>
    <row r="290" s="113" customFormat="1" ht="12.75"/>
    <row r="291" s="113" customFormat="1" ht="12.75"/>
    <row r="292" s="113" customFormat="1" ht="12.75"/>
    <row r="293" s="113" customFormat="1" ht="12.75"/>
    <row r="294" s="113" customFormat="1" ht="12.75"/>
    <row r="295" s="113" customFormat="1" ht="12.75"/>
    <row r="296" s="113" customFormat="1" ht="12.75"/>
    <row r="297" s="113" customFormat="1" ht="12.75"/>
    <row r="298" s="113" customFormat="1" ht="12.75"/>
    <row r="299" s="113" customFormat="1" ht="12.75"/>
    <row r="300" s="113" customFormat="1" ht="12.75"/>
    <row r="301" s="113" customFormat="1" ht="12.75"/>
    <row r="302" s="113" customFormat="1" ht="12.75"/>
    <row r="303" s="113" customFormat="1" ht="12.75"/>
    <row r="304" s="113" customFormat="1" ht="12.75"/>
    <row r="305" s="113" customFormat="1" ht="12.75"/>
    <row r="306" s="113" customFormat="1" ht="12.75"/>
    <row r="307" s="113" customFormat="1" ht="12.75"/>
    <row r="308" s="113" customFormat="1" ht="12.75"/>
    <row r="309" s="113" customFormat="1" ht="12.75"/>
    <row r="310" s="113" customFormat="1" ht="12.75"/>
    <row r="311" s="113" customFormat="1" ht="12.75"/>
    <row r="312" s="113" customFormat="1" ht="12.75"/>
    <row r="313" s="113" customFormat="1" ht="12.75"/>
    <row r="314" s="113" customFormat="1" ht="12.75"/>
    <row r="315" s="113" customFormat="1" ht="12.75"/>
    <row r="316" s="113" customFormat="1" ht="12.75"/>
    <row r="317" s="113" customFormat="1" ht="12.75"/>
    <row r="318" s="113" customFormat="1" ht="12.75"/>
    <row r="319" s="113" customFormat="1" ht="12.75"/>
    <row r="320" s="113" customFormat="1" ht="12.75"/>
    <row r="321" s="113" customFormat="1" ht="12.75"/>
    <row r="322" s="113" customFormat="1" ht="12.75"/>
    <row r="323" s="113" customFormat="1" ht="12.75"/>
    <row r="324" s="113" customFormat="1" ht="12.75"/>
    <row r="325" s="113" customFormat="1" ht="12.75"/>
    <row r="326" s="113" customFormat="1" ht="12.75"/>
    <row r="327" s="113" customFormat="1" ht="12.75"/>
    <row r="328" s="113" customFormat="1" ht="12.75"/>
    <row r="329" s="113" customFormat="1" ht="12.75"/>
    <row r="330" s="113" customFormat="1" ht="12.75"/>
    <row r="331" s="113" customFormat="1" ht="12.75"/>
    <row r="332" s="113" customFormat="1" ht="12.75"/>
    <row r="333" s="113" customFormat="1" ht="12.75"/>
    <row r="334" s="113" customFormat="1" ht="12.75"/>
    <row r="335" s="113" customFormat="1" ht="12.75"/>
    <row r="336" s="113" customFormat="1" ht="12.75"/>
    <row r="337" s="113" customFormat="1" ht="12.75"/>
    <row r="338" s="113" customFormat="1" ht="12.75"/>
    <row r="339" s="113" customFormat="1" ht="12.75"/>
    <row r="340" s="113" customFormat="1" ht="12.75"/>
    <row r="341" s="113" customFormat="1" ht="12.75"/>
    <row r="342" s="113" customFormat="1" ht="12.75"/>
    <row r="343" s="113" customFormat="1" ht="12.75"/>
    <row r="344" s="113" customFormat="1" ht="12.75"/>
    <row r="345" s="113" customFormat="1" ht="12.75"/>
    <row r="346" s="113" customFormat="1" ht="12.75"/>
    <row r="347" s="113" customFormat="1" ht="12.75"/>
    <row r="348" s="113" customFormat="1" ht="12.75"/>
    <row r="349" s="113" customFormat="1" ht="12.75"/>
    <row r="350" s="113" customFormat="1" ht="12.75"/>
    <row r="351" s="113" customFormat="1" ht="12.75"/>
    <row r="352" s="113" customFormat="1" ht="12.75"/>
    <row r="353" s="113" customFormat="1" ht="12.75"/>
    <row r="354" s="113" customFormat="1" ht="12.75"/>
    <row r="355" s="113" customFormat="1" ht="12.75"/>
    <row r="356" s="113" customFormat="1" ht="12.75"/>
    <row r="357" s="113" customFormat="1" ht="12.75"/>
    <row r="358" s="113" customFormat="1" ht="12.75"/>
    <row r="359" s="113" customFormat="1" ht="12.75"/>
    <row r="360" s="113" customFormat="1" ht="12.75"/>
    <row r="361" s="113" customFormat="1" ht="12.75"/>
    <row r="362" s="113" customFormat="1" ht="12.75"/>
    <row r="363" s="113" customFormat="1" ht="12.75"/>
    <row r="364" s="113" customFormat="1" ht="12.75"/>
    <row r="365" s="113" customFormat="1" ht="12.75"/>
    <row r="366" s="113" customFormat="1" ht="12.75"/>
    <row r="367" s="113" customFormat="1" ht="12.75"/>
    <row r="368" s="113" customFormat="1" ht="12.75"/>
    <row r="369" s="113" customFormat="1" ht="12.75"/>
    <row r="370" s="113" customFormat="1" ht="12.75"/>
    <row r="371" s="113" customFormat="1" ht="12.75"/>
    <row r="372" s="113" customFormat="1" ht="12.75"/>
    <row r="373" s="113" customFormat="1" ht="12.75"/>
    <row r="374" s="113" customFormat="1" ht="12.75"/>
    <row r="375" s="113" customFormat="1" ht="12.75"/>
    <row r="376" s="113" customFormat="1" ht="12.75"/>
    <row r="377" s="113" customFormat="1" ht="12.75"/>
    <row r="378" s="113" customFormat="1" ht="12.75"/>
    <row r="379" s="113" customFormat="1" ht="12.75"/>
    <row r="380" s="113" customFormat="1" ht="12.75"/>
    <row r="381" s="113" customFormat="1" ht="12.75"/>
    <row r="382" s="113" customFormat="1" ht="12.75"/>
    <row r="383" s="113" customFormat="1" ht="12.75"/>
    <row r="384" s="113" customFormat="1" ht="12.75"/>
    <row r="385" s="113" customFormat="1" ht="12.75"/>
    <row r="386" s="113" customFormat="1" ht="12.75"/>
    <row r="387" s="113" customFormat="1" ht="12.75"/>
    <row r="388" s="113" customFormat="1" ht="12.75"/>
    <row r="389" s="113" customFormat="1" ht="12.75"/>
    <row r="390" s="113" customFormat="1" ht="12.75"/>
    <row r="391" s="113" customFormat="1" ht="12.75"/>
    <row r="392" s="113" customFormat="1" ht="12.75"/>
    <row r="393" s="113" customFormat="1" ht="12.75"/>
    <row r="394" s="113" customFormat="1" ht="12.75"/>
    <row r="395" s="113" customFormat="1" ht="12.75"/>
    <row r="396" s="113" customFormat="1" ht="12.75"/>
    <row r="397" s="113" customFormat="1" ht="12.75"/>
    <row r="398" s="113" customFormat="1" ht="12.75"/>
    <row r="399" s="113" customFormat="1" ht="12.75"/>
    <row r="400" s="113" customFormat="1" ht="12.75"/>
    <row r="401" s="113" customFormat="1" ht="12.75"/>
    <row r="402" s="113" customFormat="1" ht="12.75"/>
    <row r="403" s="113" customFormat="1" ht="12.75"/>
    <row r="404" s="113" customFormat="1" ht="12.75"/>
    <row r="405" s="113" customFormat="1" ht="12.75"/>
    <row r="406" s="113" customFormat="1" ht="12.75"/>
    <row r="407" s="113" customFormat="1" ht="12.75"/>
    <row r="408" s="113" customFormat="1" ht="12.75"/>
    <row r="409" s="113" customFormat="1" ht="12.75"/>
    <row r="410" s="113" customFormat="1" ht="12.75"/>
    <row r="411" s="113" customFormat="1" ht="12.75"/>
    <row r="412" s="113" customFormat="1" ht="12.75"/>
    <row r="413" s="113" customFormat="1" ht="12.75"/>
    <row r="414" s="113" customFormat="1" ht="12.75"/>
    <row r="415" s="113" customFormat="1" ht="12.75"/>
    <row r="416" s="113" customFormat="1" ht="12.75"/>
    <row r="417" s="113" customFormat="1" ht="12.75"/>
    <row r="418" s="113" customFormat="1" ht="12.75"/>
    <row r="419" s="113" customFormat="1" ht="12.75"/>
    <row r="420" s="113" customFormat="1" ht="12.75"/>
    <row r="421" s="113" customFormat="1" ht="12.75"/>
    <row r="422" s="113" customFormat="1" ht="12.75"/>
    <row r="423" s="113" customFormat="1" ht="12.75"/>
    <row r="424" s="113" customFormat="1" ht="12.75"/>
    <row r="425" s="113" customFormat="1" ht="12.75"/>
    <row r="426" s="113" customFormat="1" ht="12.75"/>
    <row r="427" s="113" customFormat="1" ht="12.75"/>
    <row r="428" s="113" customFormat="1" ht="12.75"/>
    <row r="429" s="113" customFormat="1" ht="12.75"/>
    <row r="430" s="113" customFormat="1" ht="12.75"/>
    <row r="431" s="113" customFormat="1" ht="12.75"/>
    <row r="432" s="113" customFormat="1" ht="12.75"/>
    <row r="433" s="113" customFormat="1" ht="12.75"/>
    <row r="434" s="113" customFormat="1" ht="12.75"/>
    <row r="435" s="113" customFormat="1" ht="12.75"/>
    <row r="436" s="113" customFormat="1" ht="12.75"/>
    <row r="437" s="113" customFormat="1" ht="12.75"/>
    <row r="438" s="113" customFormat="1" ht="12.75"/>
    <row r="439" s="113" customFormat="1" ht="12.75"/>
    <row r="440" s="113" customFormat="1" ht="12.75"/>
    <row r="441" s="113" customFormat="1" ht="12.75"/>
    <row r="442" s="113" customFormat="1" ht="12.75"/>
    <row r="443" s="113" customFormat="1" ht="12.75"/>
    <row r="444" s="113" customFormat="1" ht="12.75"/>
    <row r="445" s="113" customFormat="1" ht="12.75"/>
    <row r="446" s="113" customFormat="1" ht="12.75"/>
    <row r="447" s="113" customFormat="1" ht="12.75"/>
    <row r="448" s="113" customFormat="1" ht="12.75"/>
    <row r="449" s="113" customFormat="1" ht="12.75"/>
    <row r="450" s="113" customFormat="1" ht="12.75"/>
    <row r="451" s="113" customFormat="1" ht="12.75"/>
    <row r="452" s="113" customFormat="1" ht="12.75"/>
    <row r="453" s="113" customFormat="1" ht="12.75"/>
    <row r="454" s="113" customFormat="1" ht="12.75"/>
    <row r="455" s="113" customFormat="1" ht="12.75"/>
    <row r="456" s="113" customFormat="1" ht="12.75"/>
    <row r="457" s="113" customFormat="1" ht="12.75"/>
    <row r="458" s="113" customFormat="1" ht="12.75"/>
    <row r="459" s="113" customFormat="1" ht="12.75"/>
    <row r="460" s="113" customFormat="1" ht="12.75"/>
    <row r="461" s="113" customFormat="1" ht="12.75"/>
    <row r="462" s="113" customFormat="1" ht="12.75"/>
    <row r="463" s="113" customFormat="1" ht="12.75"/>
    <row r="464" s="113" customFormat="1" ht="12.75"/>
    <row r="465" s="113" customFormat="1" ht="12.75"/>
    <row r="466" s="113" customFormat="1" ht="12.75"/>
    <row r="467" s="113" customFormat="1" ht="12.75"/>
    <row r="468" s="113" customFormat="1" ht="12.75"/>
    <row r="469" s="113" customFormat="1" ht="12.75"/>
    <row r="470" s="113" customFormat="1" ht="12.75"/>
    <row r="471" s="113" customFormat="1" ht="12.75"/>
    <row r="472" s="113" customFormat="1" ht="12.75"/>
    <row r="473" s="113" customFormat="1" ht="12.75"/>
    <row r="474" s="113" customFormat="1" ht="12.75"/>
    <row r="475" s="113" customFormat="1" ht="12.75"/>
    <row r="476" s="113" customFormat="1" ht="12.75"/>
    <row r="477" s="113" customFormat="1" ht="12.75"/>
    <row r="478" s="113" customFormat="1" ht="12.75"/>
    <row r="479" s="113" customFormat="1" ht="12.75"/>
    <row r="480" s="113" customFormat="1" ht="12.75"/>
    <row r="481" s="113" customFormat="1" ht="12.75"/>
    <row r="482" s="113" customFormat="1" ht="12.75"/>
    <row r="483" s="113" customFormat="1" ht="12.75"/>
    <row r="484" s="113" customFormat="1" ht="12.75"/>
    <row r="485" s="113" customFormat="1" ht="12.75"/>
    <row r="486" s="113" customFormat="1" ht="12.75"/>
    <row r="487" s="113" customFormat="1" ht="12.75"/>
    <row r="488" s="113" customFormat="1" ht="12.75"/>
    <row r="489" s="113" customFormat="1" ht="12.75"/>
    <row r="490" s="113" customFormat="1" ht="12.75"/>
    <row r="491" s="113" customFormat="1" ht="12.75"/>
    <row r="492" s="113" customFormat="1" ht="12.75"/>
    <row r="493" s="113" customFormat="1" ht="12.75"/>
    <row r="494" s="113" customFormat="1" ht="12.75"/>
    <row r="495" s="113" customFormat="1" ht="12.75"/>
    <row r="496" s="113" customFormat="1" ht="12.75"/>
    <row r="497" s="113" customFormat="1" ht="12.75"/>
    <row r="498" s="113" customFormat="1" ht="12.75"/>
    <row r="499" s="113" customFormat="1" ht="12.75"/>
    <row r="500" s="113" customFormat="1" ht="12.75"/>
    <row r="501" s="113" customFormat="1" ht="12.75"/>
    <row r="502" s="113" customFormat="1" ht="12.75"/>
    <row r="503" s="113" customFormat="1" ht="12.75"/>
    <row r="504" s="113" customFormat="1" ht="12.75"/>
    <row r="505" s="113" customFormat="1" ht="12.75"/>
    <row r="506" s="113" customFormat="1" ht="12.75"/>
    <row r="507" s="113" customFormat="1" ht="12.75"/>
    <row r="508" s="113" customFormat="1" ht="12.75"/>
    <row r="509" s="113" customFormat="1" ht="12.75"/>
    <row r="510" s="113" customFormat="1" ht="12.75"/>
    <row r="511" s="113" customFormat="1" ht="12.75"/>
    <row r="512" s="113" customFormat="1" ht="12.75"/>
    <row r="513" s="113" customFormat="1" ht="12.75"/>
    <row r="514" s="113" customFormat="1" ht="12.75"/>
    <row r="515" s="113" customFormat="1" ht="12.75"/>
    <row r="516" s="113" customFormat="1" ht="12.75"/>
    <row r="517" s="113" customFormat="1" ht="12.75"/>
    <row r="518" s="113" customFormat="1" ht="12.75"/>
    <row r="519" s="113" customFormat="1" ht="12.75"/>
    <row r="520" s="113" customFormat="1" ht="12.75"/>
    <row r="521" s="113" customFormat="1" ht="12.75"/>
    <row r="522" s="113" customFormat="1" ht="12.75"/>
    <row r="523" s="113" customFormat="1" ht="12.75"/>
    <row r="524" s="113" customFormat="1" ht="12.75"/>
    <row r="525" s="113" customFormat="1" ht="12.75"/>
    <row r="526" s="113" customFormat="1" ht="12.75"/>
    <row r="527" s="113" customFormat="1" ht="12.75"/>
    <row r="528" s="113" customFormat="1" ht="12.75"/>
    <row r="529" s="113" customFormat="1" ht="12.75"/>
    <row r="530" s="113" customFormat="1" ht="12.75"/>
    <row r="531" s="113" customFormat="1" ht="12.75"/>
    <row r="532" s="113" customFormat="1" ht="12.75"/>
    <row r="533" s="113" customFormat="1" ht="12.75"/>
    <row r="534" s="113" customFormat="1" ht="12.75"/>
    <row r="535" s="113" customFormat="1" ht="12.75"/>
    <row r="536" s="113" customFormat="1" ht="12.75"/>
    <row r="537" s="113" customFormat="1" ht="12.75"/>
    <row r="538" s="113" customFormat="1" ht="12.75"/>
    <row r="539" s="113" customFormat="1" ht="12.75"/>
    <row r="540" s="113" customFormat="1" ht="12.75"/>
    <row r="541" s="113" customFormat="1" ht="12.75"/>
    <row r="542" s="113" customFormat="1" ht="12.75"/>
    <row r="543" s="113" customFormat="1" ht="12.75"/>
    <row r="544" s="113" customFormat="1" ht="12.75"/>
    <row r="545" s="113" customFormat="1" ht="12.75"/>
    <row r="546" s="113" customFormat="1" ht="12.75"/>
    <row r="547" s="113" customFormat="1" ht="12.75"/>
    <row r="548" s="113" customFormat="1" ht="12.75"/>
    <row r="549" s="113" customFormat="1" ht="12.75"/>
    <row r="550" s="113" customFormat="1" ht="12.75"/>
    <row r="551" s="113" customFormat="1" ht="12.75"/>
    <row r="552" s="113" customFormat="1" ht="12.75"/>
    <row r="553" s="113" customFormat="1" ht="12.75"/>
    <row r="554" s="113" customFormat="1" ht="12.75"/>
    <row r="555" s="113" customFormat="1" ht="12.75"/>
    <row r="556" s="113" customFormat="1" ht="12.75"/>
    <row r="557" s="113" customFormat="1" ht="12.75"/>
    <row r="558" s="113" customFormat="1" ht="12.75"/>
    <row r="559" s="113" customFormat="1" ht="12.75"/>
    <row r="560" s="113" customFormat="1" ht="12.75"/>
    <row r="561" s="113" customFormat="1" ht="12.75"/>
    <row r="562" s="113" customFormat="1" ht="12.75"/>
    <row r="563" s="113" customFormat="1" ht="12.75"/>
    <row r="564" s="113" customFormat="1" ht="12.75"/>
    <row r="565" s="113" customFormat="1" ht="12.75"/>
    <row r="566" s="113" customFormat="1" ht="12.75"/>
    <row r="567" s="113" customFormat="1" ht="12.75"/>
    <row r="568" s="113" customFormat="1" ht="12.75"/>
    <row r="569" s="113" customFormat="1" ht="12.75"/>
    <row r="570" s="113" customFormat="1" ht="12.75"/>
    <row r="571" s="113" customFormat="1" ht="12.75"/>
    <row r="572" s="113" customFormat="1" ht="12.75"/>
    <row r="573" s="113" customFormat="1" ht="12.75"/>
    <row r="574" s="113" customFormat="1" ht="12.75"/>
    <row r="575" s="113" customFormat="1" ht="12.75"/>
    <row r="576" s="113" customFormat="1" ht="12.75"/>
    <row r="577" s="113" customFormat="1" ht="12.75"/>
    <row r="578" s="113" customFormat="1" ht="12.75"/>
    <row r="579" s="113" customFormat="1" ht="12.75"/>
    <row r="580" s="113" customFormat="1" ht="12.75"/>
    <row r="581" s="113" customFormat="1" ht="12.75"/>
    <row r="582" s="113" customFormat="1" ht="12.75"/>
    <row r="583" s="113" customFormat="1" ht="12.75"/>
    <row r="584" s="113" customFormat="1" ht="12.75"/>
    <row r="585" s="113" customFormat="1" ht="12.75"/>
    <row r="586" s="113" customFormat="1" ht="12.75"/>
    <row r="587" s="113" customFormat="1" ht="12.75"/>
    <row r="588" s="113" customFormat="1" ht="12.75"/>
    <row r="589" s="113" customFormat="1" ht="12.75"/>
    <row r="590" s="113" customFormat="1" ht="12.75"/>
    <row r="591" s="113" customFormat="1" ht="12.75"/>
    <row r="592" s="113" customFormat="1" ht="12.75"/>
    <row r="593" s="113" customFormat="1" ht="12.75"/>
    <row r="594" s="113" customFormat="1" ht="12.75"/>
    <row r="595" s="113" customFormat="1" ht="12.75"/>
    <row r="596" s="113" customFormat="1" ht="12.75"/>
    <row r="597" s="113" customFormat="1" ht="12.75"/>
    <row r="598" s="113" customFormat="1" ht="12.75"/>
    <row r="599" s="113" customFormat="1" ht="12.75"/>
    <row r="600" s="113" customFormat="1" ht="12.75"/>
    <row r="601" s="113" customFormat="1" ht="12.75"/>
    <row r="602" s="113" customFormat="1" ht="12.75"/>
    <row r="603" s="113" customFormat="1" ht="12.75"/>
    <row r="604" s="113" customFormat="1" ht="12.75"/>
    <row r="605" s="113" customFormat="1" ht="12.75"/>
    <row r="606" s="113" customFormat="1" ht="12.75"/>
    <row r="607" s="113" customFormat="1" ht="12.75"/>
    <row r="608" s="113" customFormat="1" ht="12.75"/>
    <row r="609" s="113" customFormat="1" ht="12.75"/>
    <row r="610" s="113" customFormat="1" ht="12.75"/>
    <row r="611" s="113" customFormat="1" ht="12.75"/>
    <row r="612" s="113" customFormat="1" ht="12.75"/>
    <row r="613" s="113" customFormat="1" ht="12.75"/>
    <row r="614" s="113" customFormat="1" ht="12.75"/>
    <row r="615" s="113" customFormat="1" ht="12.75"/>
    <row r="616" s="113" customFormat="1" ht="12.75"/>
    <row r="617" s="113" customFormat="1" ht="12.75"/>
    <row r="618" s="113" customFormat="1" ht="12.75"/>
    <row r="619" s="113" customFormat="1" ht="12.75"/>
    <row r="620" s="113" customFormat="1" ht="12.75"/>
    <row r="621" s="113" customFormat="1" ht="12.75"/>
    <row r="622" s="113" customFormat="1" ht="12.75"/>
    <row r="623" s="113" customFormat="1" ht="12.75"/>
    <row r="624" s="113" customFormat="1" ht="12.75"/>
    <row r="625" s="113" customFormat="1" ht="12.75"/>
    <row r="626" s="113" customFormat="1" ht="12.75"/>
    <row r="627" s="113" customFormat="1" ht="12.75"/>
    <row r="628" s="113" customFormat="1" ht="12.75"/>
    <row r="629" s="113" customFormat="1" ht="12.75"/>
    <row r="630" s="113" customFormat="1" ht="12.75"/>
    <row r="631" s="113" customFormat="1" ht="12.75"/>
    <row r="632" s="113" customFormat="1" ht="12.75"/>
    <row r="633" s="113" customFormat="1" ht="12.75"/>
    <row r="634" s="113" customFormat="1" ht="12.75"/>
    <row r="635" s="113" customFormat="1" ht="12.75"/>
    <row r="636" spans="1:10" ht="12.75">
      <c r="A636" s="113"/>
      <c r="B636" s="113"/>
      <c r="C636" s="113"/>
      <c r="D636" s="113"/>
      <c r="E636" s="113"/>
      <c r="F636" s="113"/>
      <c r="G636" s="113"/>
      <c r="H636" s="113"/>
      <c r="I636" s="113"/>
      <c r="J636" s="113"/>
    </row>
    <row r="637" spans="1:10" ht="12.75">
      <c r="A637" s="113"/>
      <c r="B637" s="113"/>
      <c r="C637" s="113"/>
      <c r="D637" s="113"/>
      <c r="E637" s="113"/>
      <c r="F637" s="113"/>
      <c r="G637" s="113"/>
      <c r="H637" s="113"/>
      <c r="I637" s="113"/>
      <c r="J637" s="113"/>
    </row>
  </sheetData>
  <sheetProtection algorithmName="SHA-512" hashValue="x5yNqlA9DJvFexFlnI6IUs/YJ5YlH2XvPszwdqXcVddouRabBb+HJ2vnF/1MXN6roh6i0D9Ll28B8MDv0+TBRQ==" saltValue="uLUVDlf3CZL4jLuifeRmwA==" spinCount="100000" sheet="1" objects="1" scenarios="1"/>
  <mergeCells count="4">
    <mergeCell ref="A5:J10"/>
    <mergeCell ref="I59:J59"/>
    <mergeCell ref="I57:J57"/>
    <mergeCell ref="I58:J58"/>
  </mergeCells>
  <printOptions horizontalCentered="1"/>
  <pageMargins left="0.7" right="0.7" top="0.75" bottom="0.75" header="0.3" footer="0.3"/>
  <pageSetup fitToHeight="1" fitToWidth="1" horizontalDpi="600" verticalDpi="600" orientation="portrait" scale="8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0"/>
  <sheetViews>
    <sheetView showGridLines="0" showRowColHeaders="0" zoomScale="130" zoomScaleNormal="130" zoomScalePageLayoutView="55" workbookViewId="0" topLeftCell="A1">
      <selection activeCell="L36" sqref="L36"/>
    </sheetView>
  </sheetViews>
  <sheetFormatPr defaultColWidth="9.140625" defaultRowHeight="12.75"/>
  <cols>
    <col min="4" max="4" width="8.8515625" style="0" bestFit="1" customWidth="1"/>
    <col min="5" max="5" width="11.140625" style="0" customWidth="1"/>
    <col min="8" max="8" width="11.57421875" style="0" customWidth="1"/>
    <col min="10" max="10" width="7.421875" style="0" customWidth="1"/>
    <col min="11" max="188" width="8.8515625" style="113" customWidth="1"/>
  </cols>
  <sheetData>
    <row r="1" spans="1:10" ht="28.5">
      <c r="A1" s="240" t="s">
        <v>146</v>
      </c>
      <c r="B1" s="174"/>
      <c r="C1" s="174"/>
      <c r="D1" s="174"/>
      <c r="E1" s="174"/>
      <c r="F1" s="112"/>
      <c r="G1" s="112"/>
      <c r="H1" s="112"/>
      <c r="I1" s="112"/>
      <c r="J1" s="112"/>
    </row>
    <row r="2" spans="1:10" ht="20.25">
      <c r="A2" s="171"/>
      <c r="B2" s="174"/>
      <c r="C2" s="174"/>
      <c r="D2" s="174"/>
      <c r="E2" s="174"/>
      <c r="F2" s="112"/>
      <c r="G2" s="112"/>
      <c r="H2" s="112"/>
      <c r="I2" s="112"/>
      <c r="J2" s="112"/>
    </row>
    <row r="3" spans="1:10" ht="12.75">
      <c r="A3" s="209" t="s">
        <v>124</v>
      </c>
      <c r="B3" s="112"/>
      <c r="C3" s="112"/>
      <c r="D3" s="112"/>
      <c r="E3" s="112"/>
      <c r="F3" s="112"/>
      <c r="G3" s="112"/>
      <c r="H3" s="112"/>
      <c r="I3" s="112"/>
      <c r="J3" s="112"/>
    </row>
    <row r="4" spans="1:10" ht="12.75">
      <c r="A4" s="209" t="s">
        <v>141</v>
      </c>
      <c r="B4" s="112"/>
      <c r="C4" s="112"/>
      <c r="D4" s="112"/>
      <c r="E4" s="112"/>
      <c r="F4" s="112"/>
      <c r="G4" s="112"/>
      <c r="H4" s="112"/>
      <c r="I4" s="112"/>
      <c r="J4" s="112"/>
    </row>
    <row r="5" spans="1:10" ht="12.75">
      <c r="A5" s="210" t="s">
        <v>121</v>
      </c>
      <c r="B5" s="112"/>
      <c r="C5" s="112"/>
      <c r="D5" s="112"/>
      <c r="E5" s="112"/>
      <c r="F5" s="112"/>
      <c r="G5" s="112"/>
      <c r="H5" s="112"/>
      <c r="I5" s="112"/>
      <c r="J5" s="112"/>
    </row>
    <row r="6" spans="1:10" ht="12.75">
      <c r="A6" s="210" t="s">
        <v>122</v>
      </c>
      <c r="B6" s="112"/>
      <c r="C6" s="112"/>
      <c r="D6" s="112"/>
      <c r="E6" s="112"/>
      <c r="F6" s="112"/>
      <c r="G6" s="112"/>
      <c r="H6" s="112"/>
      <c r="I6" s="112"/>
      <c r="J6" s="112"/>
    </row>
    <row r="7" spans="1:10" ht="12.75">
      <c r="A7" s="210" t="s">
        <v>123</v>
      </c>
      <c r="B7" s="112"/>
      <c r="C7" s="112"/>
      <c r="D7" s="112"/>
      <c r="E7" s="112"/>
      <c r="F7" s="112"/>
      <c r="G7" s="112"/>
      <c r="H7" s="112"/>
      <c r="I7" s="112"/>
      <c r="J7" s="112"/>
    </row>
    <row r="8" spans="1:10" ht="12.75">
      <c r="A8" s="210"/>
      <c r="B8" s="112"/>
      <c r="C8" s="112"/>
      <c r="D8" s="112"/>
      <c r="E8" s="112"/>
      <c r="F8" s="112"/>
      <c r="G8" s="112"/>
      <c r="H8" s="112"/>
      <c r="I8" s="112"/>
      <c r="J8" s="112"/>
    </row>
    <row r="9" spans="1:10" ht="12.75">
      <c r="A9" s="277" t="s">
        <v>74</v>
      </c>
      <c r="B9" s="277"/>
      <c r="C9" s="277"/>
      <c r="D9" s="277"/>
      <c r="E9" s="112"/>
      <c r="F9" s="112"/>
      <c r="G9" s="112"/>
      <c r="H9" s="112"/>
      <c r="I9" s="112"/>
      <c r="J9" s="112"/>
    </row>
    <row r="10" spans="1:10" ht="12.75">
      <c r="A10" s="260"/>
      <c r="B10" s="261"/>
      <c r="C10" s="261"/>
      <c r="D10" s="261"/>
      <c r="E10" s="261"/>
      <c r="F10" s="261"/>
      <c r="G10" s="261"/>
      <c r="H10" s="261"/>
      <c r="I10" s="261"/>
      <c r="J10" s="262"/>
    </row>
    <row r="11" spans="1:10" ht="12.75">
      <c r="A11" s="263"/>
      <c r="B11" s="264"/>
      <c r="C11" s="264"/>
      <c r="D11" s="264"/>
      <c r="E11" s="264"/>
      <c r="F11" s="264"/>
      <c r="G11" s="264"/>
      <c r="H11" s="264"/>
      <c r="I11" s="264"/>
      <c r="J11" s="265"/>
    </row>
    <row r="12" spans="1:10" ht="12.75">
      <c r="A12" s="263"/>
      <c r="B12" s="264"/>
      <c r="C12" s="264"/>
      <c r="D12" s="264"/>
      <c r="E12" s="264"/>
      <c r="F12" s="264"/>
      <c r="G12" s="264"/>
      <c r="H12" s="264"/>
      <c r="I12" s="264"/>
      <c r="J12" s="265"/>
    </row>
    <row r="13" spans="1:10" ht="12.75">
      <c r="A13" s="263"/>
      <c r="B13" s="264"/>
      <c r="C13" s="264"/>
      <c r="D13" s="264"/>
      <c r="E13" s="264"/>
      <c r="F13" s="264"/>
      <c r="G13" s="264"/>
      <c r="H13" s="264"/>
      <c r="I13" s="264"/>
      <c r="J13" s="265"/>
    </row>
    <row r="14" spans="1:10" ht="12.75">
      <c r="A14" s="263"/>
      <c r="B14" s="264"/>
      <c r="C14" s="264"/>
      <c r="D14" s="264"/>
      <c r="E14" s="264"/>
      <c r="F14" s="264"/>
      <c r="G14" s="264"/>
      <c r="H14" s="264"/>
      <c r="I14" s="264"/>
      <c r="J14" s="265"/>
    </row>
    <row r="15" spans="1:10" ht="12.75">
      <c r="A15" s="266"/>
      <c r="B15" s="267"/>
      <c r="C15" s="267"/>
      <c r="D15" s="267"/>
      <c r="E15" s="267"/>
      <c r="F15" s="267"/>
      <c r="G15" s="267"/>
      <c r="H15" s="267"/>
      <c r="I15" s="267"/>
      <c r="J15" s="268"/>
    </row>
    <row r="16" spans="1:10" ht="12.75">
      <c r="A16" s="125"/>
      <c r="B16" s="125"/>
      <c r="C16" s="125"/>
      <c r="D16" s="125"/>
      <c r="E16" s="125"/>
      <c r="F16" s="125"/>
      <c r="G16" s="125"/>
      <c r="H16" s="125"/>
      <c r="I16" s="125"/>
      <c r="J16" s="125"/>
    </row>
    <row r="17" spans="1:10" ht="12.75">
      <c r="A17" s="112"/>
      <c r="B17" s="112"/>
      <c r="C17" s="112"/>
      <c r="D17" s="112"/>
      <c r="E17" s="140" t="s">
        <v>75</v>
      </c>
      <c r="F17" s="112"/>
      <c r="G17" s="140" t="s">
        <v>76</v>
      </c>
      <c r="H17" s="112"/>
      <c r="I17" s="112"/>
      <c r="J17" s="112"/>
    </row>
    <row r="18" spans="1:10" ht="12.75">
      <c r="A18" s="112"/>
      <c r="B18" s="112"/>
      <c r="C18" s="112"/>
      <c r="D18" s="112"/>
      <c r="E18" s="176"/>
      <c r="F18" s="112"/>
      <c r="G18" s="177"/>
      <c r="H18" s="112"/>
      <c r="I18" s="112"/>
      <c r="J18" s="112"/>
    </row>
    <row r="19" spans="1:10" ht="12.75">
      <c r="A19" s="112"/>
      <c r="B19" s="112"/>
      <c r="C19" s="112"/>
      <c r="D19" s="112"/>
      <c r="E19" s="112"/>
      <c r="F19" s="112"/>
      <c r="G19" s="112"/>
      <c r="H19" s="112"/>
      <c r="I19" s="112"/>
      <c r="J19" s="112"/>
    </row>
    <row r="20" spans="1:10" ht="12.75">
      <c r="A20" s="277" t="s">
        <v>91</v>
      </c>
      <c r="B20" s="277"/>
      <c r="C20" s="277"/>
      <c r="D20" s="277"/>
      <c r="E20" s="112"/>
      <c r="F20" s="112"/>
      <c r="G20" s="112"/>
      <c r="H20" s="112"/>
      <c r="I20" s="112"/>
      <c r="J20" s="112"/>
    </row>
    <row r="21" spans="1:10" ht="12.75">
      <c r="A21" s="260"/>
      <c r="B21" s="261"/>
      <c r="C21" s="261"/>
      <c r="D21" s="261"/>
      <c r="E21" s="261"/>
      <c r="F21" s="261"/>
      <c r="G21" s="261"/>
      <c r="H21" s="261"/>
      <c r="I21" s="261"/>
      <c r="J21" s="262"/>
    </row>
    <row r="22" spans="1:10" ht="12.75">
      <c r="A22" s="263"/>
      <c r="B22" s="264"/>
      <c r="C22" s="264"/>
      <c r="D22" s="264"/>
      <c r="E22" s="264"/>
      <c r="F22" s="264"/>
      <c r="G22" s="264"/>
      <c r="H22" s="264"/>
      <c r="I22" s="264"/>
      <c r="J22" s="265"/>
    </row>
    <row r="23" spans="1:10" ht="12.75">
      <c r="A23" s="263"/>
      <c r="B23" s="264"/>
      <c r="C23" s="264"/>
      <c r="D23" s="264"/>
      <c r="E23" s="264"/>
      <c r="F23" s="264"/>
      <c r="G23" s="264"/>
      <c r="H23" s="264"/>
      <c r="I23" s="264"/>
      <c r="J23" s="265"/>
    </row>
    <row r="24" spans="1:10" ht="12.75">
      <c r="A24" s="263"/>
      <c r="B24" s="264"/>
      <c r="C24" s="264"/>
      <c r="D24" s="264"/>
      <c r="E24" s="264"/>
      <c r="F24" s="264"/>
      <c r="G24" s="264"/>
      <c r="H24" s="264"/>
      <c r="I24" s="264"/>
      <c r="J24" s="265"/>
    </row>
    <row r="25" spans="1:10" ht="12.75">
      <c r="A25" s="263"/>
      <c r="B25" s="264"/>
      <c r="C25" s="264"/>
      <c r="D25" s="264"/>
      <c r="E25" s="264"/>
      <c r="F25" s="264"/>
      <c r="G25" s="264"/>
      <c r="H25" s="264"/>
      <c r="I25" s="264"/>
      <c r="J25" s="265"/>
    </row>
    <row r="26" spans="1:10" ht="12.75">
      <c r="A26" s="266"/>
      <c r="B26" s="267"/>
      <c r="C26" s="267"/>
      <c r="D26" s="267"/>
      <c r="E26" s="267"/>
      <c r="F26" s="267"/>
      <c r="G26" s="267"/>
      <c r="H26" s="267"/>
      <c r="I26" s="267"/>
      <c r="J26" s="268"/>
    </row>
    <row r="27" spans="1:10" ht="12.75">
      <c r="A27" s="125"/>
      <c r="B27" s="125"/>
      <c r="C27" s="125"/>
      <c r="D27" s="125"/>
      <c r="E27" s="125"/>
      <c r="F27" s="125"/>
      <c r="G27" s="125"/>
      <c r="H27" s="125"/>
      <c r="I27" s="125"/>
      <c r="J27" s="125"/>
    </row>
    <row r="28" spans="1:10" ht="12.75">
      <c r="A28" s="112"/>
      <c r="B28" s="112"/>
      <c r="C28" s="112"/>
      <c r="D28" s="112"/>
      <c r="E28" s="140" t="s">
        <v>75</v>
      </c>
      <c r="F28" s="122"/>
      <c r="G28" s="140" t="s">
        <v>76</v>
      </c>
      <c r="H28" s="112"/>
      <c r="I28" s="112"/>
      <c r="J28" s="112"/>
    </row>
    <row r="29" spans="1:10" ht="12.75">
      <c r="A29" s="112"/>
      <c r="B29" s="112"/>
      <c r="C29" s="112"/>
      <c r="D29" s="112"/>
      <c r="E29" s="176"/>
      <c r="F29" s="112"/>
      <c r="G29" s="177"/>
      <c r="H29" s="112"/>
      <c r="I29" s="112"/>
      <c r="J29" s="112"/>
    </row>
    <row r="30" spans="1:10" ht="12.75">
      <c r="A30" s="112"/>
      <c r="B30" s="112"/>
      <c r="C30" s="112"/>
      <c r="D30" s="111"/>
      <c r="E30" s="112"/>
      <c r="F30" s="112"/>
      <c r="G30" s="112"/>
      <c r="H30" s="112"/>
      <c r="I30" s="112"/>
      <c r="J30" s="112"/>
    </row>
    <row r="31" spans="1:10" ht="12.75">
      <c r="A31" s="112"/>
      <c r="B31" s="112"/>
      <c r="C31" s="275" t="s">
        <v>125</v>
      </c>
      <c r="D31" s="276"/>
      <c r="E31" s="126">
        <f>E18-E29</f>
        <v>0</v>
      </c>
      <c r="F31" s="120">
        <v>320</v>
      </c>
      <c r="G31" s="127">
        <f>G18-G29</f>
        <v>0</v>
      </c>
      <c r="H31" s="120">
        <v>0.18</v>
      </c>
      <c r="I31" s="112"/>
      <c r="J31" s="120">
        <f>(E31*F31)+(G31*H31)</f>
        <v>0</v>
      </c>
    </row>
    <row r="32" spans="1:10" ht="12.75">
      <c r="A32" s="112"/>
      <c r="B32" s="112"/>
      <c r="C32" s="112"/>
      <c r="D32" s="112"/>
      <c r="E32" s="112"/>
      <c r="F32" s="112"/>
      <c r="G32" s="112"/>
      <c r="H32" s="112"/>
      <c r="I32" s="112"/>
      <c r="J32" s="112"/>
    </row>
    <row r="33" spans="1:10" ht="12.75">
      <c r="A33" s="112"/>
      <c r="B33" s="112"/>
      <c r="C33" s="112"/>
      <c r="D33" s="112"/>
      <c r="E33" s="112"/>
      <c r="F33" s="112"/>
      <c r="G33" s="112"/>
      <c r="H33" s="112"/>
      <c r="I33" s="112"/>
      <c r="J33" s="112"/>
    </row>
    <row r="34" spans="1:10" ht="12.75">
      <c r="A34" s="271" t="s">
        <v>107</v>
      </c>
      <c r="B34" s="271"/>
      <c r="C34" s="271"/>
      <c r="D34" s="271"/>
      <c r="E34" s="112"/>
      <c r="F34" s="112"/>
      <c r="G34" s="112"/>
      <c r="H34" s="112"/>
      <c r="I34" s="112"/>
      <c r="J34" s="112"/>
    </row>
    <row r="35" spans="1:10" ht="12.75">
      <c r="A35" s="114"/>
      <c r="B35" s="112"/>
      <c r="C35" s="112"/>
      <c r="D35" s="112"/>
      <c r="E35" s="112"/>
      <c r="F35" s="112"/>
      <c r="G35" s="112"/>
      <c r="H35" s="112"/>
      <c r="I35" s="112"/>
      <c r="J35" s="112"/>
    </row>
    <row r="36" spans="1:10" ht="12.75">
      <c r="A36" s="112"/>
      <c r="B36" s="122" t="s">
        <v>42</v>
      </c>
      <c r="C36" s="122"/>
      <c r="D36" s="217" t="s">
        <v>80</v>
      </c>
      <c r="E36" s="122"/>
      <c r="F36" s="217" t="s">
        <v>15</v>
      </c>
      <c r="G36" s="122"/>
      <c r="H36" s="122" t="s">
        <v>81</v>
      </c>
      <c r="I36" s="122"/>
      <c r="J36" s="111"/>
    </row>
    <row r="37" spans="1:10" ht="12.75">
      <c r="A37" s="112"/>
      <c r="B37" s="116">
        <f>E31</f>
        <v>0</v>
      </c>
      <c r="C37" s="111"/>
      <c r="D37" s="191"/>
      <c r="E37" s="112"/>
      <c r="F37" s="192"/>
      <c r="G37" s="111"/>
      <c r="H37" s="119">
        <f>B37*D37*F37</f>
        <v>0</v>
      </c>
      <c r="I37" s="112"/>
      <c r="J37" s="111"/>
    </row>
    <row r="38" spans="1:10" ht="12.75">
      <c r="A38" s="112"/>
      <c r="B38" s="116">
        <f>E31</f>
        <v>0</v>
      </c>
      <c r="C38" s="111"/>
      <c r="D38" s="191"/>
      <c r="E38" s="112"/>
      <c r="F38" s="192"/>
      <c r="G38" s="111"/>
      <c r="H38" s="119">
        <f>B38*D38*F38</f>
        <v>0</v>
      </c>
      <c r="I38" s="112"/>
      <c r="J38" s="111"/>
    </row>
    <row r="39" spans="1:10" ht="12.75">
      <c r="A39" s="112"/>
      <c r="B39" s="112"/>
      <c r="C39" s="112"/>
      <c r="D39" s="211" t="s">
        <v>119</v>
      </c>
      <c r="E39" s="112"/>
      <c r="F39" s="112"/>
      <c r="G39" s="111"/>
      <c r="H39" s="120">
        <f>SUM(H37:H38)</f>
        <v>0</v>
      </c>
      <c r="I39" s="112"/>
      <c r="J39" s="111"/>
    </row>
    <row r="40" spans="1:10" ht="12.75">
      <c r="A40" s="112"/>
      <c r="B40" s="213" t="s">
        <v>43</v>
      </c>
      <c r="C40" s="213"/>
      <c r="D40" s="221" t="s">
        <v>82</v>
      </c>
      <c r="E40" s="213"/>
      <c r="F40" s="221" t="s">
        <v>15</v>
      </c>
      <c r="G40" s="213"/>
      <c r="H40" s="213" t="s">
        <v>83</v>
      </c>
      <c r="I40" s="213"/>
      <c r="J40" s="111"/>
    </row>
    <row r="41" spans="1:10" ht="12.75">
      <c r="A41" s="112"/>
      <c r="B41" s="121">
        <f>G31/12</f>
        <v>0</v>
      </c>
      <c r="C41" s="112"/>
      <c r="D41" s="215"/>
      <c r="E41" s="112"/>
      <c r="F41" s="192"/>
      <c r="G41" s="111"/>
      <c r="H41" s="119">
        <f>B41*D41*F41</f>
        <v>0</v>
      </c>
      <c r="I41" s="112"/>
      <c r="J41" s="111"/>
    </row>
    <row r="42" spans="1:10" ht="12.75">
      <c r="A42" s="112"/>
      <c r="B42" s="121">
        <f>G31/12</f>
        <v>0</v>
      </c>
      <c r="C42" s="112"/>
      <c r="D42" s="215"/>
      <c r="E42" s="112"/>
      <c r="F42" s="193"/>
      <c r="G42" s="111"/>
      <c r="H42" s="119">
        <f>B42*D42*F42</f>
        <v>0</v>
      </c>
      <c r="I42" s="112"/>
      <c r="J42" s="111"/>
    </row>
    <row r="43" spans="1:10" ht="12.75">
      <c r="A43" s="112"/>
      <c r="B43" s="121"/>
      <c r="C43" s="112"/>
      <c r="D43" s="212" t="s">
        <v>120</v>
      </c>
      <c r="E43" s="112"/>
      <c r="F43" s="205"/>
      <c r="G43" s="111"/>
      <c r="H43" s="119"/>
      <c r="I43" s="112"/>
      <c r="J43" s="111"/>
    </row>
    <row r="44" spans="1:10" ht="12.75">
      <c r="A44" s="179" t="s">
        <v>102</v>
      </c>
      <c r="B44" s="181"/>
      <c r="C44" s="180" t="s">
        <v>106</v>
      </c>
      <c r="D44" s="183"/>
      <c r="E44" s="180" t="s">
        <v>105</v>
      </c>
      <c r="F44" s="184"/>
      <c r="G44" s="208" t="s">
        <v>118</v>
      </c>
      <c r="H44" s="207"/>
      <c r="I44" s="112"/>
      <c r="J44" s="111"/>
    </row>
    <row r="45" spans="1:10" ht="12.75">
      <c r="A45" s="185" t="s">
        <v>103</v>
      </c>
      <c r="B45" s="186"/>
      <c r="C45" s="194">
        <v>10.66</v>
      </c>
      <c r="D45" s="130"/>
      <c r="E45" s="182">
        <v>13.76</v>
      </c>
      <c r="F45" s="130"/>
      <c r="G45" s="195">
        <v>0.0758</v>
      </c>
      <c r="H45" s="135">
        <f>SUM(H37:H38,H41:H42)</f>
        <v>0</v>
      </c>
      <c r="I45" s="111"/>
      <c r="J45" s="111"/>
    </row>
    <row r="46" spans="1:10" ht="12.75">
      <c r="A46" s="187" t="s">
        <v>104</v>
      </c>
      <c r="B46" s="188"/>
      <c r="C46" s="190">
        <v>5.25</v>
      </c>
      <c r="D46" s="189"/>
      <c r="E46" s="190" t="s">
        <v>130</v>
      </c>
      <c r="F46" s="189"/>
      <c r="G46" s="196">
        <v>0.056</v>
      </c>
      <c r="H46" s="131"/>
      <c r="I46" s="111"/>
      <c r="J46" s="111"/>
    </row>
    <row r="47" spans="1:10" ht="12.75">
      <c r="A47" s="187"/>
      <c r="B47" s="188"/>
      <c r="C47" s="190"/>
      <c r="D47" s="189"/>
      <c r="E47" s="194"/>
      <c r="F47" s="130"/>
      <c r="G47" s="206"/>
      <c r="H47" s="131"/>
      <c r="I47" s="111"/>
      <c r="J47" s="111"/>
    </row>
    <row r="48" spans="1:10" ht="12.75">
      <c r="A48" s="272" t="s">
        <v>84</v>
      </c>
      <c r="B48" s="272"/>
      <c r="C48" s="272"/>
      <c r="D48" s="272"/>
      <c r="E48" s="112"/>
      <c r="F48" s="112"/>
      <c r="G48" s="112"/>
      <c r="H48" s="112"/>
      <c r="I48" s="112"/>
      <c r="J48" s="112"/>
    </row>
    <row r="49" spans="1:10" ht="12.75">
      <c r="A49" s="112"/>
      <c r="B49" s="112"/>
      <c r="C49" s="112"/>
      <c r="D49" s="112"/>
      <c r="E49" s="112"/>
      <c r="F49" s="112"/>
      <c r="G49" s="112"/>
      <c r="H49" s="112"/>
      <c r="I49" s="112"/>
      <c r="J49" s="112"/>
    </row>
    <row r="50" spans="1:10" ht="12.75">
      <c r="A50" s="112"/>
      <c r="B50" s="122" t="s">
        <v>44</v>
      </c>
      <c r="C50" s="174"/>
      <c r="D50" s="174"/>
      <c r="E50" s="178"/>
      <c r="F50" s="112"/>
      <c r="G50" s="112"/>
      <c r="H50" s="112"/>
      <c r="I50" s="112"/>
      <c r="J50" s="112"/>
    </row>
    <row r="51" spans="1:10" ht="12.95" customHeight="1">
      <c r="A51" s="112"/>
      <c r="B51" s="122" t="s">
        <v>85</v>
      </c>
      <c r="C51" s="175"/>
      <c r="D51" s="136">
        <f>((E31*320)+(G31*0.18))/2</f>
        <v>0</v>
      </c>
      <c r="E51" s="137">
        <f>IF(D51&lt;(0.5*E50),IF(D51&lt;100000,D51,100000),IF((0.5*E50)&lt;100000,(0.5*E50),100000))</f>
        <v>0</v>
      </c>
      <c r="F51" s="242" t="s">
        <v>148</v>
      </c>
      <c r="G51" s="204"/>
      <c r="H51" s="204"/>
      <c r="I51" s="204"/>
      <c r="J51" s="201"/>
    </row>
    <row r="52" spans="1:10" ht="12.75" hidden="1">
      <c r="A52" s="112"/>
      <c r="B52" s="122" t="s">
        <v>86</v>
      </c>
      <c r="C52" s="174"/>
      <c r="D52" s="174"/>
      <c r="E52" s="123" t="str">
        <f>IF(E51=0,"",J31/E51)</f>
        <v/>
      </c>
      <c r="F52" s="269" t="s">
        <v>87</v>
      </c>
      <c r="G52" s="270"/>
      <c r="H52" s="270"/>
      <c r="I52" s="270"/>
      <c r="J52" s="270"/>
    </row>
    <row r="53" spans="1:10" ht="12.75">
      <c r="A53" s="112"/>
      <c r="B53" s="122"/>
      <c r="C53" s="174"/>
      <c r="D53" s="174"/>
      <c r="E53" s="112"/>
      <c r="F53" s="112"/>
      <c r="G53" s="112"/>
      <c r="H53" s="112"/>
      <c r="I53" s="112"/>
      <c r="J53" s="112"/>
    </row>
    <row r="54" spans="1:10" ht="12.95" customHeight="1">
      <c r="A54" s="112"/>
      <c r="B54" s="122" t="s">
        <v>88</v>
      </c>
      <c r="C54" s="174"/>
      <c r="D54" s="174"/>
      <c r="E54" s="124">
        <f>E50-E51</f>
        <v>0</v>
      </c>
      <c r="F54" s="112"/>
      <c r="G54" s="273"/>
      <c r="H54" s="274"/>
      <c r="I54" s="274"/>
      <c r="J54" s="241"/>
    </row>
    <row r="55" spans="1:10" ht="12.75" customHeight="1">
      <c r="A55" s="112"/>
      <c r="B55" s="122" t="s">
        <v>89</v>
      </c>
      <c r="C55" s="174"/>
      <c r="D55" s="174"/>
      <c r="E55" s="138" t="e">
        <f>(E54)/H45</f>
        <v>#DIV/0!</v>
      </c>
      <c r="F55" s="203" t="s">
        <v>117</v>
      </c>
      <c r="G55" s="202"/>
      <c r="H55" s="202"/>
      <c r="I55" s="202"/>
      <c r="J55" s="202"/>
    </row>
    <row r="56" spans="1:10" ht="12.75">
      <c r="A56" s="112"/>
      <c r="B56" s="115"/>
      <c r="C56" s="112"/>
      <c r="D56" s="112"/>
      <c r="E56" s="133"/>
      <c r="F56" s="134"/>
      <c r="G56" s="132"/>
      <c r="H56" s="132"/>
      <c r="I56" s="132"/>
      <c r="J56" s="132"/>
    </row>
    <row r="57" spans="1:10" ht="12.75">
      <c r="A57" s="112"/>
      <c r="B57" s="112"/>
      <c r="C57" s="112"/>
      <c r="D57" s="112"/>
      <c r="E57" s="112"/>
      <c r="F57" s="112"/>
      <c r="G57" s="112"/>
      <c r="H57" s="112"/>
      <c r="I57" s="112"/>
      <c r="J57" s="112"/>
    </row>
    <row r="58" spans="1:10" ht="12.75">
      <c r="A58" s="112"/>
      <c r="B58" s="112"/>
      <c r="C58" s="112"/>
      <c r="D58" s="112"/>
      <c r="E58" s="112"/>
      <c r="F58" s="112"/>
      <c r="G58" s="112"/>
      <c r="H58" s="112"/>
      <c r="I58" s="258"/>
      <c r="J58" s="259"/>
    </row>
    <row r="59" spans="1:10" ht="12.75">
      <c r="A59" s="111"/>
      <c r="B59" s="112"/>
      <c r="C59" s="112"/>
      <c r="D59" s="112"/>
      <c r="E59" s="112"/>
      <c r="F59" s="112"/>
      <c r="G59" s="112"/>
      <c r="H59" s="112"/>
      <c r="I59" s="258"/>
      <c r="J59" s="259"/>
    </row>
    <row r="60" spans="1:10" ht="12.75">
      <c r="A60" s="111"/>
      <c r="B60" s="112"/>
      <c r="C60" s="112"/>
      <c r="D60" s="112"/>
      <c r="E60" s="112"/>
      <c r="F60" s="112"/>
      <c r="G60" s="112"/>
      <c r="H60" s="112"/>
      <c r="I60" s="258"/>
      <c r="J60" s="259"/>
    </row>
    <row r="61" s="113" customFormat="1" ht="12.75"/>
    <row r="62" s="113" customFormat="1" ht="12.75"/>
    <row r="63" s="113" customFormat="1" ht="12.75"/>
    <row r="64" s="113" customFormat="1" ht="12.75"/>
    <row r="65" s="113" customFormat="1" ht="12.75"/>
    <row r="66" s="113" customFormat="1" ht="12.75"/>
    <row r="67" s="113" customFormat="1" ht="12.75"/>
    <row r="68" s="113" customFormat="1" ht="12.75"/>
    <row r="69" s="113" customFormat="1" ht="12.75"/>
    <row r="70" s="113" customFormat="1" ht="12.75"/>
    <row r="71" s="113" customFormat="1" ht="12.75"/>
    <row r="72" s="113" customFormat="1" ht="12.75"/>
    <row r="73" s="113" customFormat="1" ht="12.75"/>
    <row r="74" s="113" customFormat="1" ht="12.75"/>
    <row r="75" s="113" customFormat="1" ht="12.75"/>
    <row r="76" s="113" customFormat="1" ht="12.75"/>
    <row r="77" s="113" customFormat="1" ht="12.75"/>
    <row r="78" s="113" customFormat="1" ht="12.75"/>
    <row r="79" s="113" customFormat="1" ht="12.75"/>
    <row r="80" s="113" customFormat="1" ht="12.75"/>
    <row r="81" s="113" customFormat="1" ht="12.75"/>
    <row r="82" s="113" customFormat="1" ht="12.75"/>
    <row r="83" s="113" customFormat="1" ht="12.75"/>
    <row r="84" s="113" customFormat="1" ht="12.75"/>
    <row r="85" s="113" customFormat="1" ht="12.75"/>
    <row r="86" s="113" customFormat="1" ht="12.75"/>
    <row r="87" s="113" customFormat="1" ht="12.75"/>
    <row r="88" s="113" customFormat="1" ht="12.75"/>
    <row r="89" s="113" customFormat="1" ht="12.75"/>
    <row r="90" s="113" customFormat="1" ht="12.75"/>
    <row r="91" s="113" customFormat="1" ht="12.75"/>
    <row r="92" s="113" customFormat="1" ht="12.75"/>
    <row r="93" s="113" customFormat="1" ht="12.75"/>
    <row r="94" s="113" customFormat="1" ht="12.75"/>
    <row r="95" s="113" customFormat="1" ht="12.75"/>
    <row r="96" s="113" customFormat="1" ht="12.75"/>
    <row r="97" s="113" customFormat="1" ht="12.75"/>
    <row r="98" s="113" customFormat="1" ht="12.75"/>
    <row r="99" s="113" customFormat="1" ht="12.75"/>
    <row r="100" s="113" customFormat="1" ht="12.75"/>
    <row r="101" s="113" customFormat="1" ht="12.75"/>
    <row r="102" s="113" customFormat="1" ht="12.75"/>
    <row r="103" s="113" customFormat="1" ht="12.75"/>
    <row r="104" s="113" customFormat="1" ht="12.75"/>
    <row r="105" s="113" customFormat="1" ht="12.75"/>
    <row r="106" s="113" customFormat="1" ht="12.75"/>
    <row r="107" s="113" customFormat="1" ht="12.75"/>
    <row r="108" s="113" customFormat="1" ht="12.75"/>
    <row r="109" s="113" customFormat="1" ht="12.75"/>
    <row r="110" s="113" customFormat="1" ht="12.75"/>
    <row r="111" s="113" customFormat="1" ht="12.75"/>
    <row r="112" s="113" customFormat="1" ht="12.75"/>
    <row r="113" s="113" customFormat="1" ht="12.75"/>
    <row r="114" s="113" customFormat="1" ht="12.75"/>
    <row r="115" s="113" customFormat="1" ht="12.75"/>
    <row r="116" s="113" customFormat="1" ht="12.75"/>
    <row r="117" s="113" customFormat="1" ht="12.75"/>
    <row r="118" s="113" customFormat="1" ht="12.75"/>
    <row r="119" s="113" customFormat="1" ht="12.75"/>
    <row r="120" s="113" customFormat="1" ht="12.75"/>
    <row r="121" s="113" customFormat="1" ht="12.75"/>
    <row r="122" s="113" customFormat="1" ht="12.75"/>
    <row r="123" s="113" customFormat="1" ht="12.75"/>
    <row r="124" s="113" customFormat="1" ht="12.75"/>
    <row r="125" s="113" customFormat="1" ht="12.75"/>
    <row r="126" s="113" customFormat="1" ht="12.75"/>
    <row r="127" s="113" customFormat="1" ht="12.75"/>
    <row r="128" s="113" customFormat="1" ht="12.75"/>
    <row r="129" s="113" customFormat="1" ht="12.75"/>
    <row r="130" s="113" customFormat="1" ht="12.75"/>
    <row r="131" s="113" customFormat="1" ht="12.75"/>
    <row r="132" s="113" customFormat="1" ht="12.75"/>
    <row r="133" s="113" customFormat="1" ht="12.75"/>
    <row r="134" s="113" customFormat="1" ht="12.75"/>
    <row r="135" s="113" customFormat="1" ht="12.75"/>
    <row r="136" s="113" customFormat="1" ht="12.75"/>
    <row r="137" s="113" customFormat="1" ht="12.75"/>
    <row r="138" s="113" customFormat="1" ht="12.75"/>
    <row r="139" s="113" customFormat="1" ht="12.75"/>
    <row r="140" s="113" customFormat="1" ht="12.75"/>
    <row r="141" s="113" customFormat="1" ht="12.75"/>
    <row r="142" s="113" customFormat="1" ht="12.75"/>
    <row r="143" s="113" customFormat="1" ht="12.75"/>
    <row r="144" s="113" customFormat="1" ht="12.75"/>
    <row r="145" s="113" customFormat="1" ht="12.75"/>
    <row r="146" s="113" customFormat="1" ht="12.75"/>
    <row r="147" s="113" customFormat="1" ht="12.75"/>
    <row r="148" s="113" customFormat="1" ht="12.75"/>
    <row r="149" s="113" customFormat="1" ht="12.75"/>
    <row r="150" s="113" customFormat="1" ht="12.75"/>
    <row r="151" s="113" customFormat="1" ht="12.75"/>
    <row r="152" s="113" customFormat="1" ht="12.75"/>
    <row r="153" s="113" customFormat="1" ht="12.75"/>
    <row r="154" s="113" customFormat="1" ht="12.75"/>
    <row r="155" s="113" customFormat="1" ht="12.75"/>
    <row r="156" s="113" customFormat="1" ht="12.75"/>
    <row r="157" s="113" customFormat="1" ht="12.75"/>
    <row r="158" s="113" customFormat="1" ht="12.75"/>
    <row r="159" s="113" customFormat="1" ht="12.75"/>
    <row r="160" s="113" customFormat="1" ht="12.75"/>
    <row r="161" s="113" customFormat="1" ht="12.75"/>
    <row r="162" s="113" customFormat="1" ht="12.75"/>
    <row r="163" s="113" customFormat="1" ht="12.75"/>
    <row r="164" s="113" customFormat="1" ht="12.75"/>
    <row r="165" s="113" customFormat="1" ht="12.75"/>
    <row r="166" s="113" customFormat="1" ht="12.75"/>
    <row r="167" s="113" customFormat="1" ht="12.75"/>
    <row r="168" s="113" customFormat="1" ht="12.75"/>
    <row r="169" s="113" customFormat="1" ht="12.75"/>
    <row r="170" s="113" customFormat="1" ht="12.75"/>
    <row r="171" s="113" customFormat="1" ht="12.75"/>
    <row r="172" s="113" customFormat="1" ht="12.75"/>
    <row r="173" s="113" customFormat="1" ht="12.75"/>
    <row r="174" s="113" customFormat="1" ht="12.75"/>
    <row r="175" s="113" customFormat="1" ht="12.75"/>
    <row r="176" s="113" customFormat="1" ht="12.75"/>
    <row r="177" s="113" customFormat="1" ht="12.75"/>
    <row r="178" s="113" customFormat="1" ht="12.75"/>
    <row r="179" s="113" customFormat="1" ht="12.75"/>
    <row r="180" s="113" customFormat="1" ht="12.75"/>
    <row r="181" s="113" customFormat="1" ht="12.75"/>
    <row r="182" s="113" customFormat="1" ht="12.75"/>
    <row r="183" s="113" customFormat="1" ht="12.75"/>
    <row r="184" s="113" customFormat="1" ht="12.75"/>
    <row r="185" s="113" customFormat="1" ht="12.75"/>
    <row r="186" s="113" customFormat="1" ht="12.75"/>
    <row r="187" s="113" customFormat="1" ht="12.75"/>
    <row r="188" s="113" customFormat="1" ht="12.75"/>
    <row r="189" s="113" customFormat="1" ht="12.75"/>
    <row r="190" s="113" customFormat="1" ht="12.75"/>
    <row r="191" s="113" customFormat="1" ht="12.75"/>
    <row r="192" s="113" customFormat="1" ht="12.75"/>
    <row r="193" s="113" customFormat="1" ht="12.75"/>
    <row r="194" s="113" customFormat="1" ht="12.75"/>
    <row r="195" s="113" customFormat="1" ht="12.75"/>
    <row r="196" s="113" customFormat="1" ht="12.75"/>
    <row r="197" s="113" customFormat="1" ht="12.75"/>
    <row r="198" s="113" customFormat="1" ht="12.75"/>
    <row r="199" s="113" customFormat="1" ht="12.75"/>
    <row r="200" s="113" customFormat="1" ht="12.75"/>
    <row r="201" s="113" customFormat="1" ht="12.75"/>
    <row r="202" s="113" customFormat="1" ht="12.75"/>
    <row r="203" s="113" customFormat="1" ht="12.75"/>
    <row r="204" s="113" customFormat="1" ht="12.75"/>
    <row r="205" s="113" customFormat="1" ht="12.75"/>
    <row r="206" s="113" customFormat="1" ht="12.75"/>
    <row r="207" s="113" customFormat="1" ht="12.75"/>
    <row r="208" s="113" customFormat="1" ht="12.75"/>
    <row r="209" s="113" customFormat="1" ht="12.75"/>
    <row r="210" s="113" customFormat="1" ht="12.75"/>
    <row r="211" s="113" customFormat="1" ht="12.75"/>
    <row r="212" s="113" customFormat="1" ht="12.75"/>
    <row r="213" s="113" customFormat="1" ht="12.75"/>
    <row r="214" s="113" customFormat="1" ht="12.75"/>
    <row r="215" s="113" customFormat="1" ht="12.75"/>
    <row r="216" s="113" customFormat="1" ht="12.75"/>
    <row r="217" s="113" customFormat="1" ht="12.75"/>
    <row r="218" s="113" customFormat="1" ht="12.75"/>
    <row r="219" s="113" customFormat="1" ht="12.75"/>
    <row r="220" s="113" customFormat="1" ht="12.75"/>
    <row r="221" s="113" customFormat="1" ht="12.75"/>
    <row r="222" s="113" customFormat="1" ht="12.75"/>
    <row r="223" s="113" customFormat="1" ht="12.75"/>
    <row r="224" s="113" customFormat="1" ht="12.75"/>
    <row r="225" s="113" customFormat="1" ht="12.75"/>
    <row r="226" s="113" customFormat="1" ht="12.75"/>
    <row r="227" s="113" customFormat="1" ht="12.75"/>
    <row r="228" s="113" customFormat="1" ht="12.75"/>
    <row r="229" s="113" customFormat="1" ht="12.75"/>
    <row r="230" s="113" customFormat="1" ht="12.75"/>
    <row r="231" s="113" customFormat="1" ht="12.75"/>
    <row r="232" s="113" customFormat="1" ht="12.75"/>
    <row r="233" s="113" customFormat="1" ht="12.75"/>
    <row r="234" s="113" customFormat="1" ht="12.75"/>
    <row r="235" s="113" customFormat="1" ht="12.75"/>
    <row r="236" s="113" customFormat="1" ht="12.75"/>
    <row r="237" s="113" customFormat="1" ht="12.75"/>
    <row r="238" s="113" customFormat="1" ht="12.75"/>
    <row r="239" s="113" customFormat="1" ht="12.75"/>
    <row r="240" s="113" customFormat="1" ht="12.75"/>
    <row r="241" s="113" customFormat="1" ht="12.75"/>
    <row r="242" s="113" customFormat="1" ht="12.75"/>
    <row r="243" s="113" customFormat="1" ht="12.75"/>
    <row r="244" s="113" customFormat="1" ht="12.75"/>
    <row r="245" s="113" customFormat="1" ht="12.75"/>
    <row r="246" s="113" customFormat="1" ht="12.75"/>
    <row r="247" s="113" customFormat="1" ht="12.75"/>
    <row r="248" s="113" customFormat="1" ht="12.75"/>
    <row r="249" s="113" customFormat="1" ht="12.75"/>
    <row r="250" s="113" customFormat="1" ht="12.75"/>
    <row r="251" s="113" customFormat="1" ht="12.75"/>
    <row r="252" s="113" customFormat="1" ht="12.75"/>
    <row r="253" s="113" customFormat="1" ht="12.75"/>
    <row r="254" s="113" customFormat="1" ht="12.75"/>
    <row r="255" s="113" customFormat="1" ht="12.75"/>
    <row r="256" s="113" customFormat="1" ht="12.75"/>
    <row r="257" s="113" customFormat="1" ht="12.75"/>
    <row r="258" s="113" customFormat="1" ht="12.75"/>
    <row r="259" s="113" customFormat="1" ht="12.75"/>
    <row r="260" s="113" customFormat="1" ht="12.75"/>
    <row r="261" s="113" customFormat="1" ht="12.75"/>
    <row r="262" s="113" customFormat="1" ht="12.75"/>
    <row r="263" s="113" customFormat="1" ht="12.75"/>
    <row r="264" s="113" customFormat="1" ht="12.75"/>
    <row r="265" s="113" customFormat="1" ht="12.75"/>
    <row r="266" s="113" customFormat="1" ht="12.75"/>
    <row r="267" s="113" customFormat="1" ht="12.75"/>
    <row r="268" s="113" customFormat="1" ht="12.75"/>
    <row r="269" s="113" customFormat="1" ht="12.75"/>
    <row r="270" s="113" customFormat="1" ht="12.75"/>
    <row r="271" s="113" customFormat="1" ht="12.75"/>
    <row r="272" s="113" customFormat="1" ht="12.75"/>
    <row r="273" s="113" customFormat="1" ht="12.75"/>
    <row r="274" s="113" customFormat="1" ht="12.75"/>
    <row r="275" s="113" customFormat="1" ht="12.75"/>
    <row r="276" s="113" customFormat="1" ht="12.75"/>
    <row r="277" s="113" customFormat="1" ht="12.75"/>
    <row r="278" s="113" customFormat="1" ht="12.75"/>
    <row r="279" s="113" customFormat="1" ht="12.75"/>
    <row r="280" s="113" customFormat="1" ht="12.75"/>
    <row r="281" s="113" customFormat="1" ht="12.75"/>
    <row r="282" s="113" customFormat="1" ht="12.75"/>
    <row r="283" s="113" customFormat="1" ht="12.75"/>
    <row r="284" s="113" customFormat="1" ht="12.75"/>
    <row r="285" s="113" customFormat="1" ht="12.75"/>
    <row r="286" s="113" customFormat="1" ht="12.75"/>
    <row r="287" s="113" customFormat="1" ht="12.75"/>
    <row r="288" s="113" customFormat="1" ht="12.75"/>
    <row r="289" s="113" customFormat="1" ht="12.75"/>
    <row r="290" s="113" customFormat="1" ht="12.75"/>
    <row r="291" s="113" customFormat="1" ht="12.75"/>
    <row r="292" s="113" customFormat="1" ht="12.75"/>
    <row r="293" s="113" customFormat="1" ht="12.75"/>
    <row r="294" s="113" customFormat="1" ht="12.75"/>
    <row r="295" s="113" customFormat="1" ht="12.75"/>
    <row r="296" s="113" customFormat="1" ht="12.75"/>
    <row r="297" s="113" customFormat="1" ht="12.75"/>
    <row r="298" s="113" customFormat="1" ht="12.75"/>
    <row r="299" s="113" customFormat="1" ht="12.75"/>
    <row r="300" s="113" customFormat="1" ht="12.75"/>
    <row r="301" s="113" customFormat="1" ht="12.75"/>
    <row r="302" s="113" customFormat="1" ht="12.75"/>
    <row r="303" s="113" customFormat="1" ht="12.75"/>
    <row r="304" s="113" customFormat="1" ht="12.75"/>
    <row r="305" s="113" customFormat="1" ht="12.75"/>
    <row r="306" s="113" customFormat="1" ht="12.75"/>
    <row r="307" s="113" customFormat="1" ht="12.75"/>
    <row r="308" s="113" customFormat="1" ht="12.75"/>
    <row r="309" s="113" customFormat="1" ht="12.75"/>
    <row r="310" s="113" customFormat="1" ht="12.75"/>
    <row r="311" s="113" customFormat="1" ht="12.75"/>
    <row r="312" s="113" customFormat="1" ht="12.75"/>
    <row r="313" s="113" customFormat="1" ht="12.75"/>
    <row r="314" s="113" customFormat="1" ht="12.75"/>
    <row r="315" s="113" customFormat="1" ht="12.75"/>
    <row r="316" s="113" customFormat="1" ht="12.75"/>
    <row r="317" s="113" customFormat="1" ht="12.75"/>
    <row r="318" s="113" customFormat="1" ht="12.75"/>
    <row r="319" s="113" customFormat="1" ht="12.75"/>
    <row r="320" s="113" customFormat="1" ht="12.75"/>
    <row r="321" s="113" customFormat="1" ht="12.75"/>
    <row r="322" s="113" customFormat="1" ht="12.75"/>
    <row r="323" s="113" customFormat="1" ht="12.75"/>
    <row r="324" s="113" customFormat="1" ht="12.75"/>
    <row r="325" s="113" customFormat="1" ht="12.75"/>
    <row r="326" s="113" customFormat="1" ht="12.75"/>
    <row r="327" s="113" customFormat="1" ht="12.75"/>
    <row r="328" s="113" customFormat="1" ht="12.75"/>
    <row r="329" s="113" customFormat="1" ht="12.75"/>
    <row r="330" s="113" customFormat="1" ht="12.75"/>
    <row r="331" s="113" customFormat="1" ht="12.75"/>
    <row r="332" s="113" customFormat="1" ht="12.75"/>
    <row r="333" s="113" customFormat="1" ht="12.75"/>
    <row r="334" s="113" customFormat="1" ht="12.75"/>
    <row r="335" s="113" customFormat="1" ht="12.75"/>
    <row r="336" s="113" customFormat="1" ht="12.75"/>
    <row r="337" s="113" customFormat="1" ht="12.75"/>
    <row r="338" s="113" customFormat="1" ht="12.75"/>
    <row r="339" s="113" customFormat="1" ht="12.75"/>
    <row r="340" s="113" customFormat="1" ht="12.75"/>
    <row r="341" s="113" customFormat="1" ht="12.75"/>
    <row r="342" s="113" customFormat="1" ht="12.75"/>
    <row r="343" s="113" customFormat="1" ht="12.75"/>
    <row r="344" s="113" customFormat="1" ht="12.75"/>
    <row r="345" s="113" customFormat="1" ht="12.75"/>
    <row r="346" s="113" customFormat="1" ht="12.75"/>
    <row r="347" s="113" customFormat="1" ht="12.75"/>
    <row r="348" s="113" customFormat="1" ht="12.75"/>
    <row r="349" s="113" customFormat="1" ht="12.75"/>
    <row r="350" s="113" customFormat="1" ht="12.75"/>
    <row r="351" s="113" customFormat="1" ht="12.75"/>
    <row r="352" s="113" customFormat="1" ht="12.75"/>
    <row r="353" s="113" customFormat="1" ht="12.75"/>
    <row r="354" s="113" customFormat="1" ht="12.75"/>
    <row r="355" s="113" customFormat="1" ht="12.75"/>
    <row r="356" s="113" customFormat="1" ht="12.75"/>
    <row r="357" s="113" customFormat="1" ht="12.75"/>
    <row r="358" s="113" customFormat="1" ht="12.75"/>
    <row r="359" s="113" customFormat="1" ht="12.75"/>
    <row r="360" s="113" customFormat="1" ht="12.75"/>
    <row r="361" s="113" customFormat="1" ht="12.75"/>
    <row r="362" s="113" customFormat="1" ht="12.75"/>
    <row r="363" s="113" customFormat="1" ht="12.75"/>
    <row r="364" s="113" customFormat="1" ht="12.75"/>
    <row r="365" s="113" customFormat="1" ht="12.75"/>
    <row r="366" s="113" customFormat="1" ht="12.75"/>
    <row r="367" s="113" customFormat="1" ht="12.75"/>
    <row r="368" s="113" customFormat="1" ht="12.75"/>
    <row r="369" s="113" customFormat="1" ht="12.75"/>
    <row r="370" s="113" customFormat="1" ht="12.75"/>
    <row r="371" s="113" customFormat="1" ht="12.75"/>
    <row r="372" s="113" customFormat="1" ht="12.75"/>
    <row r="373" s="113" customFormat="1" ht="12.75"/>
    <row r="374" s="113" customFormat="1" ht="12.75"/>
    <row r="375" s="113" customFormat="1" ht="12.75"/>
    <row r="376" s="113" customFormat="1" ht="12.75"/>
    <row r="377" s="113" customFormat="1" ht="12.75"/>
    <row r="378" s="113" customFormat="1" ht="12.75"/>
    <row r="379" s="113" customFormat="1" ht="12.75"/>
    <row r="380" s="113" customFormat="1" ht="12.75"/>
    <row r="381" s="113" customFormat="1" ht="12.75"/>
    <row r="382" s="113" customFormat="1" ht="12.75"/>
    <row r="383" s="113" customFormat="1" ht="12.75"/>
    <row r="384" s="113" customFormat="1" ht="12.75"/>
    <row r="385" s="113" customFormat="1" ht="12.75"/>
    <row r="386" s="113" customFormat="1" ht="12.75"/>
    <row r="387" s="113" customFormat="1" ht="12.75"/>
    <row r="388" s="113" customFormat="1" ht="12.75"/>
    <row r="389" s="113" customFormat="1" ht="12.75"/>
    <row r="390" s="113" customFormat="1" ht="12.75"/>
    <row r="391" s="113" customFormat="1" ht="12.75"/>
    <row r="392" s="113" customFormat="1" ht="12.75"/>
    <row r="393" s="113" customFormat="1" ht="12.75"/>
    <row r="394" s="113" customFormat="1" ht="12.75"/>
    <row r="395" s="113" customFormat="1" ht="12.75"/>
    <row r="396" s="113" customFormat="1" ht="12.75"/>
    <row r="397" s="113" customFormat="1" ht="12.75"/>
    <row r="398" s="113" customFormat="1" ht="12.75"/>
    <row r="399" s="113" customFormat="1" ht="12.75"/>
    <row r="400" s="113" customFormat="1" ht="12.75"/>
    <row r="401" s="113" customFormat="1" ht="12.75"/>
    <row r="402" s="113" customFormat="1" ht="12.75"/>
    <row r="403" s="113" customFormat="1" ht="12.75"/>
    <row r="404" s="113" customFormat="1" ht="12.75"/>
    <row r="405" s="113" customFormat="1" ht="12.75"/>
    <row r="406" s="113" customFormat="1" ht="12.75"/>
    <row r="407" s="113" customFormat="1" ht="12.75"/>
    <row r="408" s="113" customFormat="1" ht="12.75"/>
    <row r="409" s="113" customFormat="1" ht="12.75"/>
    <row r="410" s="113" customFormat="1" ht="12.75"/>
    <row r="411" s="113" customFormat="1" ht="12.75"/>
    <row r="412" s="113" customFormat="1" ht="12.75"/>
    <row r="413" s="113" customFormat="1" ht="12.75"/>
    <row r="414" s="113" customFormat="1" ht="12.75"/>
    <row r="415" s="113" customFormat="1" ht="12.75"/>
    <row r="416" s="113" customFormat="1" ht="12.75"/>
    <row r="417" s="113" customFormat="1" ht="12.75"/>
    <row r="418" s="113" customFormat="1" ht="12.75"/>
    <row r="419" s="113" customFormat="1" ht="12.75"/>
    <row r="420" s="113" customFormat="1" ht="12.75"/>
    <row r="421" s="113" customFormat="1" ht="12.75"/>
    <row r="422" s="113" customFormat="1" ht="12.75"/>
    <row r="423" s="113" customFormat="1" ht="12.75"/>
    <row r="424" s="113" customFormat="1" ht="12.75"/>
    <row r="425" s="113" customFormat="1" ht="12.75"/>
    <row r="426" s="113" customFormat="1" ht="12.75"/>
    <row r="427" s="113" customFormat="1" ht="12.75"/>
    <row r="428" s="113" customFormat="1" ht="12.75"/>
    <row r="429" s="113" customFormat="1" ht="12.75"/>
    <row r="430" s="113" customFormat="1" ht="12.75"/>
    <row r="431" s="113" customFormat="1" ht="12.75"/>
    <row r="432" s="113" customFormat="1" ht="12.75"/>
    <row r="433" s="113" customFormat="1" ht="12.75"/>
    <row r="434" s="113" customFormat="1" ht="12.75"/>
    <row r="435" s="113" customFormat="1" ht="12.75"/>
    <row r="436" s="113" customFormat="1" ht="12.75"/>
    <row r="437" s="113" customFormat="1" ht="12.75"/>
    <row r="438" s="113" customFormat="1" ht="12.75"/>
    <row r="439" s="113" customFormat="1" ht="12.75"/>
    <row r="440" s="113" customFormat="1" ht="12.75"/>
    <row r="441" s="113" customFormat="1" ht="12.75"/>
    <row r="442" s="113" customFormat="1" ht="12.75"/>
    <row r="443" s="113" customFormat="1" ht="12.75"/>
    <row r="444" s="113" customFormat="1" ht="12.75"/>
    <row r="445" s="113" customFormat="1" ht="12.75"/>
    <row r="446" s="113" customFormat="1" ht="12.75"/>
    <row r="447" s="113" customFormat="1" ht="12.75"/>
    <row r="448" s="113" customFormat="1" ht="12.75"/>
    <row r="449" s="113" customFormat="1" ht="12.75"/>
    <row r="450" s="113" customFormat="1" ht="12.75"/>
    <row r="451" s="113" customFormat="1" ht="12.75"/>
    <row r="452" s="113" customFormat="1" ht="12.75"/>
    <row r="453" s="113" customFormat="1" ht="12.75"/>
    <row r="454" s="113" customFormat="1" ht="12.75"/>
    <row r="455" s="113" customFormat="1" ht="12.75"/>
    <row r="456" s="113" customFormat="1" ht="12.75"/>
    <row r="457" s="113" customFormat="1" ht="12.75"/>
    <row r="458" s="113" customFormat="1" ht="12.75"/>
    <row r="459" s="113" customFormat="1" ht="12.75"/>
    <row r="460" s="113" customFormat="1" ht="12.75"/>
    <row r="461" s="113" customFormat="1" ht="12.75"/>
    <row r="462" s="113" customFormat="1" ht="12.75"/>
    <row r="463" s="113" customFormat="1" ht="12.75"/>
    <row r="464" s="113" customFormat="1" ht="12.75"/>
    <row r="465" s="113" customFormat="1" ht="12.75"/>
    <row r="466" s="113" customFormat="1" ht="12.75"/>
    <row r="467" s="113" customFormat="1" ht="12.75"/>
    <row r="468" s="113" customFormat="1" ht="12.75"/>
    <row r="469" s="113" customFormat="1" ht="12.75"/>
    <row r="470" s="113" customFormat="1" ht="12.75"/>
    <row r="471" s="113" customFormat="1" ht="12.75"/>
    <row r="472" s="113" customFormat="1" ht="12.75"/>
    <row r="473" s="113" customFormat="1" ht="12.75"/>
    <row r="474" s="113" customFormat="1" ht="12.75"/>
    <row r="475" s="113" customFormat="1" ht="12.75"/>
    <row r="476" s="113" customFormat="1" ht="12.75"/>
    <row r="477" s="113" customFormat="1" ht="12.75"/>
    <row r="478" s="113" customFormat="1" ht="12.75"/>
    <row r="479" s="113" customFormat="1" ht="12.75"/>
    <row r="480" s="113" customFormat="1" ht="12.75"/>
    <row r="481" s="113" customFormat="1" ht="12.75"/>
    <row r="482" s="113" customFormat="1" ht="12.75"/>
    <row r="483" s="113" customFormat="1" ht="12.75"/>
    <row r="484" s="113" customFormat="1" ht="12.75"/>
    <row r="485" s="113" customFormat="1" ht="12.75"/>
    <row r="486" s="113" customFormat="1" ht="12.75"/>
    <row r="487" s="113" customFormat="1" ht="12.75"/>
    <row r="488" s="113" customFormat="1" ht="12.75"/>
    <row r="489" s="113" customFormat="1" ht="12.75"/>
    <row r="490" s="113" customFormat="1" ht="12.75"/>
    <row r="491" s="113" customFormat="1" ht="12.75"/>
    <row r="492" s="113" customFormat="1" ht="12.75"/>
    <row r="493" s="113" customFormat="1" ht="12.75"/>
    <row r="494" s="113" customFormat="1" ht="12.75"/>
    <row r="495" s="113" customFormat="1" ht="12.75"/>
    <row r="496" s="113" customFormat="1" ht="12.75"/>
    <row r="497" s="113" customFormat="1" ht="12.75"/>
    <row r="498" s="113" customFormat="1" ht="12.75"/>
    <row r="499" s="113" customFormat="1" ht="12.75"/>
    <row r="500" s="113" customFormat="1" ht="12.75"/>
    <row r="501" s="113" customFormat="1" ht="12.75"/>
    <row r="502" s="113" customFormat="1" ht="12.75"/>
    <row r="503" s="113" customFormat="1" ht="12.75"/>
    <row r="504" s="113" customFormat="1" ht="12.75"/>
    <row r="505" s="113" customFormat="1" ht="12.75"/>
    <row r="506" s="113" customFormat="1" ht="12.75"/>
    <row r="507" s="113" customFormat="1" ht="12.75"/>
    <row r="508" s="113" customFormat="1" ht="12.75"/>
    <row r="509" s="113" customFormat="1" ht="12.75"/>
    <row r="510" s="113" customFormat="1" ht="12.75"/>
    <row r="511" s="113" customFormat="1" ht="12.75"/>
    <row r="512" s="113" customFormat="1" ht="12.75"/>
    <row r="513" s="113" customFormat="1" ht="12.75"/>
    <row r="514" s="113" customFormat="1" ht="12.75"/>
    <row r="515" s="113" customFormat="1" ht="12.75"/>
    <row r="516" s="113" customFormat="1" ht="12.75"/>
    <row r="517" s="113" customFormat="1" ht="12.75"/>
    <row r="518" s="113" customFormat="1" ht="12.75"/>
    <row r="519" s="113" customFormat="1" ht="12.75"/>
    <row r="520" s="113" customFormat="1" ht="12.75"/>
    <row r="521" s="113" customFormat="1" ht="12.75"/>
    <row r="522" s="113" customFormat="1" ht="12.75"/>
    <row r="523" s="113" customFormat="1" ht="12.75"/>
    <row r="524" s="113" customFormat="1" ht="12.75"/>
    <row r="525" s="113" customFormat="1" ht="12.75"/>
    <row r="526" s="113" customFormat="1" ht="12.75"/>
    <row r="527" s="113" customFormat="1" ht="12.75"/>
    <row r="528" s="113" customFormat="1" ht="12.75"/>
    <row r="529" s="113" customFormat="1" ht="12.75"/>
    <row r="530" s="113" customFormat="1" ht="12.75"/>
    <row r="531" s="113" customFormat="1" ht="12.75"/>
    <row r="532" s="113" customFormat="1" ht="12.75"/>
    <row r="533" s="113" customFormat="1" ht="12.75"/>
    <row r="534" s="113" customFormat="1" ht="12.75"/>
    <row r="535" s="113" customFormat="1" ht="12.75"/>
    <row r="536" s="113" customFormat="1" ht="12.75"/>
    <row r="537" s="113" customFormat="1" ht="12.75"/>
    <row r="538" s="113" customFormat="1" ht="12.75"/>
    <row r="539" s="113" customFormat="1" ht="12.75"/>
    <row r="540" s="113" customFormat="1" ht="12.75"/>
    <row r="541" s="113" customFormat="1" ht="12.75"/>
    <row r="542" s="113" customFormat="1" ht="12.75"/>
    <row r="543" s="113" customFormat="1" ht="12.75"/>
    <row r="544" s="113" customFormat="1" ht="12.75"/>
    <row r="545" s="113" customFormat="1" ht="12.75"/>
    <row r="546" s="113" customFormat="1" ht="12.75"/>
    <row r="547" s="113" customFormat="1" ht="12.75"/>
    <row r="548" s="113" customFormat="1" ht="12.75"/>
    <row r="549" s="113" customFormat="1" ht="12.75"/>
    <row r="550" s="113" customFormat="1" ht="12.75"/>
    <row r="551" s="113" customFormat="1" ht="12.75"/>
    <row r="552" s="113" customFormat="1" ht="12.75"/>
    <row r="553" s="113" customFormat="1" ht="12.75"/>
    <row r="554" s="113" customFormat="1" ht="12.75"/>
    <row r="555" s="113" customFormat="1" ht="12.75"/>
    <row r="556" s="113" customFormat="1" ht="12.75"/>
    <row r="557" s="113" customFormat="1" ht="12.75"/>
    <row r="558" s="113" customFormat="1" ht="12.75"/>
    <row r="559" s="113" customFormat="1" ht="12.75"/>
    <row r="560" s="113" customFormat="1" ht="12.75"/>
    <row r="561" s="113" customFormat="1" ht="12.75"/>
    <row r="562" s="113" customFormat="1" ht="12.75"/>
    <row r="563" s="113" customFormat="1" ht="12.75"/>
    <row r="564" s="113" customFormat="1" ht="12.75"/>
    <row r="565" s="113" customFormat="1" ht="12.75"/>
    <row r="566" s="113" customFormat="1" ht="12.75"/>
    <row r="567" s="113" customFormat="1" ht="12.75"/>
    <row r="568" s="113" customFormat="1" ht="12.75"/>
    <row r="569" s="113" customFormat="1" ht="12.75"/>
    <row r="570" s="113" customFormat="1" ht="12.75"/>
    <row r="571" s="113" customFormat="1" ht="12.75"/>
    <row r="572" s="113" customFormat="1" ht="12.75"/>
    <row r="573" s="113" customFormat="1" ht="12.75"/>
    <row r="574" s="113" customFormat="1" ht="12.75"/>
    <row r="575" s="113" customFormat="1" ht="12.75"/>
    <row r="576" s="113" customFormat="1" ht="12.75"/>
    <row r="577" s="113" customFormat="1" ht="12.75"/>
    <row r="578" s="113" customFormat="1" ht="12.75"/>
    <row r="579" s="113" customFormat="1" ht="12.75"/>
    <row r="580" s="113" customFormat="1" ht="12.75"/>
    <row r="581" s="113" customFormat="1" ht="12.75"/>
    <row r="582" s="113" customFormat="1" ht="12.75"/>
    <row r="583" s="113" customFormat="1" ht="12.75"/>
    <row r="584" s="113" customFormat="1" ht="12.75"/>
    <row r="585" s="113" customFormat="1" ht="12.75"/>
    <row r="586" s="113" customFormat="1" ht="12.75"/>
    <row r="587" s="113" customFormat="1" ht="12.75"/>
    <row r="588" s="113" customFormat="1" ht="12.75"/>
    <row r="589" s="113" customFormat="1" ht="12.75"/>
    <row r="590" s="113" customFormat="1" ht="12.75"/>
    <row r="591" s="113" customFormat="1" ht="12.75"/>
    <row r="592" s="113" customFormat="1" ht="12.75"/>
    <row r="593" s="113" customFormat="1" ht="12.75"/>
    <row r="594" s="113" customFormat="1" ht="12.75"/>
    <row r="595" s="113" customFormat="1" ht="12.75"/>
    <row r="596" s="113" customFormat="1" ht="12.75"/>
    <row r="597" s="113" customFormat="1" ht="12.75"/>
    <row r="598" s="113" customFormat="1" ht="12.75"/>
    <row r="599" s="113" customFormat="1" ht="12.75"/>
    <row r="600" s="113" customFormat="1" ht="12.75"/>
    <row r="601" s="113" customFormat="1" ht="12.75"/>
    <row r="602" s="113" customFormat="1" ht="12.75"/>
    <row r="603" s="113" customFormat="1" ht="12.75"/>
    <row r="604" s="113" customFormat="1" ht="12.75"/>
    <row r="605" s="113" customFormat="1" ht="12.75"/>
    <row r="606" s="113" customFormat="1" ht="12.75"/>
    <row r="607" s="113" customFormat="1" ht="12.75"/>
    <row r="608" s="113" customFormat="1" ht="12.75"/>
    <row r="609" s="113" customFormat="1" ht="12.75"/>
    <row r="610" s="113" customFormat="1" ht="12.75"/>
    <row r="611" s="113" customFormat="1" ht="12.75"/>
    <row r="612" s="113" customFormat="1" ht="12.75"/>
    <row r="613" s="113" customFormat="1" ht="12.75"/>
    <row r="614" s="113" customFormat="1" ht="12.75"/>
    <row r="615" s="113" customFormat="1" ht="12.75"/>
    <row r="616" s="113" customFormat="1" ht="12.75"/>
    <row r="617" s="113" customFormat="1" ht="12.75"/>
    <row r="618" s="113" customFormat="1" ht="12.75"/>
    <row r="619" s="113" customFormat="1" ht="12.75"/>
    <row r="620" s="113" customFormat="1" ht="12.75"/>
    <row r="621" s="113" customFormat="1" ht="12.75"/>
    <row r="622" s="113" customFormat="1" ht="12.75"/>
    <row r="623" s="113" customFormat="1" ht="12.75"/>
    <row r="624" s="113" customFormat="1" ht="12.75"/>
    <row r="625" s="113" customFormat="1" ht="12.75"/>
    <row r="626" s="113" customFormat="1" ht="12.75"/>
    <row r="627" s="113" customFormat="1" ht="12.75"/>
    <row r="628" s="113" customFormat="1" ht="12.75"/>
    <row r="629" s="113" customFormat="1" ht="12.75"/>
    <row r="630" s="113" customFormat="1" ht="12.75"/>
    <row r="631" s="113" customFormat="1" ht="12.75"/>
    <row r="632" s="113" customFormat="1" ht="12.75"/>
    <row r="633" s="113" customFormat="1" ht="12.75"/>
    <row r="634" s="113" customFormat="1" ht="12.75"/>
    <row r="635" s="113" customFormat="1" ht="12.75"/>
    <row r="636" s="113" customFormat="1" ht="12.75"/>
    <row r="637" s="113" customFormat="1" ht="12.75"/>
    <row r="638" s="113" customFormat="1" ht="12.75"/>
    <row r="639" s="113" customFormat="1" ht="12.75"/>
    <row r="640" s="113" customFormat="1" ht="12.75"/>
    <row r="641" s="113" customFormat="1" ht="12.75"/>
    <row r="642" s="113" customFormat="1" ht="12.75"/>
    <row r="643" s="113" customFormat="1" ht="12.75"/>
    <row r="644" s="113" customFormat="1" ht="12.75"/>
    <row r="645" s="113" customFormat="1" ht="12.75"/>
  </sheetData>
  <sheetProtection algorithmName="SHA-512" hashValue="+T8QPAdnl5JzkoeZ+eMS0wkC6erPlrzPL/fclnCDh6IZE4C9ui0eieb4HlrK45BP0ybLmw2MRvFVoOZ2mKqO1g==" saltValue="JQUTEXiZxsTN/vgRism0Wg==" spinCount="100000" sheet="1" objects="1" scenarios="1"/>
  <mergeCells count="22">
    <mergeCell ref="C31:D31"/>
    <mergeCell ref="A9:D9"/>
    <mergeCell ref="A20:D20"/>
    <mergeCell ref="A23:J23"/>
    <mergeCell ref="A24:J24"/>
    <mergeCell ref="A25:J25"/>
    <mergeCell ref="I59:J59"/>
    <mergeCell ref="I60:J60"/>
    <mergeCell ref="A10:J10"/>
    <mergeCell ref="A11:J11"/>
    <mergeCell ref="A12:J12"/>
    <mergeCell ref="A13:J13"/>
    <mergeCell ref="A14:J14"/>
    <mergeCell ref="A15:J15"/>
    <mergeCell ref="A21:J21"/>
    <mergeCell ref="A22:J22"/>
    <mergeCell ref="F52:J52"/>
    <mergeCell ref="A34:D34"/>
    <mergeCell ref="A48:D48"/>
    <mergeCell ref="I58:J58"/>
    <mergeCell ref="A26:J26"/>
    <mergeCell ref="G54:I54"/>
  </mergeCells>
  <printOptions horizontalCentered="1"/>
  <pageMargins left="0.25" right="0.25" top="0.75" bottom="0.75" header="0.3" footer="0.3"/>
  <pageSetup fitToHeight="1" fitToWidth="1" horizontalDpi="600" verticalDpi="600" orientation="portrait" scale="91" r:id="rId2"/>
  <ignoredErrors>
    <ignoredError sqref="E55" evalError="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71"/>
  <sheetViews>
    <sheetView showGridLines="0" showRowColHeaders="0" zoomScale="130" zoomScaleNormal="130" zoomScalePageLayoutView="55" workbookViewId="0" topLeftCell="A1">
      <selection activeCell="A6" sqref="A6:J6"/>
    </sheetView>
  </sheetViews>
  <sheetFormatPr defaultColWidth="9.140625" defaultRowHeight="12.75"/>
  <cols>
    <col min="5" max="5" width="11.140625" style="0" customWidth="1"/>
    <col min="8" max="8" width="11.57421875" style="0" customWidth="1"/>
    <col min="10" max="10" width="7.421875" style="0" customWidth="1"/>
    <col min="11" max="188" width="8.8515625" style="113" customWidth="1"/>
  </cols>
  <sheetData>
    <row r="1" spans="1:10" ht="28.5">
      <c r="A1" s="240" t="s">
        <v>147</v>
      </c>
      <c r="B1" s="112"/>
      <c r="C1" s="112"/>
      <c r="D1" s="112"/>
      <c r="E1" s="112"/>
      <c r="F1" s="112"/>
      <c r="G1" s="112"/>
      <c r="H1" s="112"/>
      <c r="I1" s="112"/>
      <c r="J1" s="112"/>
    </row>
    <row r="2" spans="1:10" ht="20.25">
      <c r="A2" s="171"/>
      <c r="B2" s="112"/>
      <c r="C2" s="112"/>
      <c r="D2" s="112"/>
      <c r="E2" s="112"/>
      <c r="F2" s="112"/>
      <c r="G2" s="112"/>
      <c r="H2" s="112"/>
      <c r="I2" s="112"/>
      <c r="J2" s="112"/>
    </row>
    <row r="3" spans="1:10" ht="12.75">
      <c r="A3" s="209" t="s">
        <v>124</v>
      </c>
      <c r="B3" s="112"/>
      <c r="C3" s="112"/>
      <c r="D3" s="112"/>
      <c r="E3" s="112"/>
      <c r="F3" s="112"/>
      <c r="G3" s="112"/>
      <c r="H3" s="112"/>
      <c r="I3" s="112"/>
      <c r="J3" s="112"/>
    </row>
    <row r="4" spans="1:10" ht="12.75">
      <c r="A4" s="209" t="s">
        <v>141</v>
      </c>
      <c r="B4" s="112"/>
      <c r="C4" s="112"/>
      <c r="D4" s="112"/>
      <c r="E4" s="112"/>
      <c r="F4" s="112"/>
      <c r="G4" s="112"/>
      <c r="H4" s="112"/>
      <c r="I4" s="112"/>
      <c r="J4" s="112"/>
    </row>
    <row r="5" spans="1:10" ht="12.75">
      <c r="A5" s="277" t="s">
        <v>74</v>
      </c>
      <c r="B5" s="277"/>
      <c r="C5" s="277"/>
      <c r="D5" s="277"/>
      <c r="E5" s="112"/>
      <c r="F5" s="112"/>
      <c r="G5" s="112"/>
      <c r="H5" s="112"/>
      <c r="I5" s="112"/>
      <c r="J5" s="112"/>
    </row>
    <row r="6" spans="1:10" ht="12.75">
      <c r="A6" s="260"/>
      <c r="B6" s="261"/>
      <c r="C6" s="261"/>
      <c r="D6" s="261"/>
      <c r="E6" s="261"/>
      <c r="F6" s="261"/>
      <c r="G6" s="261"/>
      <c r="H6" s="261"/>
      <c r="I6" s="261"/>
      <c r="J6" s="262"/>
    </row>
    <row r="7" spans="1:10" ht="12.75">
      <c r="A7" s="263"/>
      <c r="B7" s="264"/>
      <c r="C7" s="264"/>
      <c r="D7" s="264"/>
      <c r="E7" s="264"/>
      <c r="F7" s="264"/>
      <c r="G7" s="264"/>
      <c r="H7" s="264"/>
      <c r="I7" s="264"/>
      <c r="J7" s="265"/>
    </row>
    <row r="8" spans="1:10" ht="12.75">
      <c r="A8" s="263"/>
      <c r="B8" s="264"/>
      <c r="C8" s="264"/>
      <c r="D8" s="264"/>
      <c r="E8" s="264"/>
      <c r="F8" s="264"/>
      <c r="G8" s="264"/>
      <c r="H8" s="264"/>
      <c r="I8" s="264"/>
      <c r="J8" s="265"/>
    </row>
    <row r="9" spans="1:10" ht="12.75">
      <c r="A9" s="263"/>
      <c r="B9" s="264"/>
      <c r="C9" s="264"/>
      <c r="D9" s="264"/>
      <c r="E9" s="264"/>
      <c r="F9" s="264"/>
      <c r="G9" s="264"/>
      <c r="H9" s="264"/>
      <c r="I9" s="264"/>
      <c r="J9" s="265"/>
    </row>
    <row r="10" spans="1:10" ht="12.75">
      <c r="A10" s="263"/>
      <c r="B10" s="264"/>
      <c r="C10" s="264"/>
      <c r="D10" s="264"/>
      <c r="E10" s="264"/>
      <c r="F10" s="264"/>
      <c r="G10" s="264"/>
      <c r="H10" s="264"/>
      <c r="I10" s="264"/>
      <c r="J10" s="265"/>
    </row>
    <row r="11" spans="1:10" ht="12.75">
      <c r="A11" s="266"/>
      <c r="B11" s="267"/>
      <c r="C11" s="267"/>
      <c r="D11" s="267"/>
      <c r="E11" s="267"/>
      <c r="F11" s="267"/>
      <c r="G11" s="267"/>
      <c r="H11" s="267"/>
      <c r="I11" s="267"/>
      <c r="J11" s="268"/>
    </row>
    <row r="12" spans="1:10" ht="12.75">
      <c r="A12" s="125"/>
      <c r="B12" s="125"/>
      <c r="C12" s="125"/>
      <c r="D12" s="125"/>
      <c r="E12" s="125"/>
      <c r="F12" s="125"/>
      <c r="G12" s="125"/>
      <c r="H12" s="125"/>
      <c r="I12" s="125"/>
      <c r="J12" s="125"/>
    </row>
    <row r="13" spans="1:10" ht="12.75" hidden="1">
      <c r="A13" s="112"/>
      <c r="B13" s="112"/>
      <c r="C13" s="112"/>
      <c r="D13" s="112"/>
      <c r="E13" s="111" t="s">
        <v>75</v>
      </c>
      <c r="F13" s="112"/>
      <c r="G13" s="111" t="s">
        <v>76</v>
      </c>
      <c r="H13" s="112"/>
      <c r="I13" s="112"/>
      <c r="J13" s="112"/>
    </row>
    <row r="14" spans="1:10" ht="12.75" hidden="1">
      <c r="A14" s="112"/>
      <c r="B14" s="112"/>
      <c r="C14" s="112"/>
      <c r="D14" s="112"/>
      <c r="E14" s="128"/>
      <c r="F14" s="112"/>
      <c r="G14" s="129"/>
      <c r="H14" s="112"/>
      <c r="I14" s="112"/>
      <c r="J14" s="112"/>
    </row>
    <row r="15" spans="1:10" ht="12.75">
      <c r="A15" s="112"/>
      <c r="B15" s="112"/>
      <c r="C15" s="112"/>
      <c r="D15" s="112"/>
      <c r="E15" s="112"/>
      <c r="F15" s="112"/>
      <c r="G15" s="112"/>
      <c r="H15" s="112"/>
      <c r="I15" s="112"/>
      <c r="J15" s="112"/>
    </row>
    <row r="16" spans="1:10" ht="12.75">
      <c r="A16" s="277" t="s">
        <v>91</v>
      </c>
      <c r="B16" s="277"/>
      <c r="C16" s="277"/>
      <c r="D16" s="277"/>
      <c r="E16" s="112"/>
      <c r="F16" s="112"/>
      <c r="G16" s="112"/>
      <c r="H16" s="112"/>
      <c r="I16" s="112"/>
      <c r="J16" s="112"/>
    </row>
    <row r="17" spans="1:10" ht="12.75">
      <c r="A17" s="260"/>
      <c r="B17" s="261"/>
      <c r="C17" s="261"/>
      <c r="D17" s="261"/>
      <c r="E17" s="261"/>
      <c r="F17" s="261"/>
      <c r="G17" s="261"/>
      <c r="H17" s="261"/>
      <c r="I17" s="261"/>
      <c r="J17" s="262"/>
    </row>
    <row r="18" spans="1:10" ht="12.75">
      <c r="A18" s="263"/>
      <c r="B18" s="264"/>
      <c r="C18" s="264"/>
      <c r="D18" s="264"/>
      <c r="E18" s="264"/>
      <c r="F18" s="264"/>
      <c r="G18" s="264"/>
      <c r="H18" s="264"/>
      <c r="I18" s="264"/>
      <c r="J18" s="265"/>
    </row>
    <row r="19" spans="1:10" ht="12.75">
      <c r="A19" s="263"/>
      <c r="B19" s="264"/>
      <c r="C19" s="264"/>
      <c r="D19" s="264"/>
      <c r="E19" s="264"/>
      <c r="F19" s="264"/>
      <c r="G19" s="264"/>
      <c r="H19" s="264"/>
      <c r="I19" s="264"/>
      <c r="J19" s="265"/>
    </row>
    <row r="20" spans="1:10" ht="12.75">
      <c r="A20" s="263"/>
      <c r="B20" s="264"/>
      <c r="C20" s="264"/>
      <c r="D20" s="264"/>
      <c r="E20" s="264"/>
      <c r="F20" s="264"/>
      <c r="G20" s="264"/>
      <c r="H20" s="264"/>
      <c r="I20" s="264"/>
      <c r="J20" s="265"/>
    </row>
    <row r="21" spans="1:10" ht="12.75">
      <c r="A21" s="263"/>
      <c r="B21" s="264"/>
      <c r="C21" s="264"/>
      <c r="D21" s="264"/>
      <c r="E21" s="264"/>
      <c r="F21" s="264"/>
      <c r="G21" s="264"/>
      <c r="H21" s="264"/>
      <c r="I21" s="264"/>
      <c r="J21" s="265"/>
    </row>
    <row r="22" spans="1:10" ht="12.75">
      <c r="A22" s="266"/>
      <c r="B22" s="267"/>
      <c r="C22" s="267"/>
      <c r="D22" s="267"/>
      <c r="E22" s="267"/>
      <c r="F22" s="267"/>
      <c r="G22" s="267"/>
      <c r="H22" s="267"/>
      <c r="I22" s="267"/>
      <c r="J22" s="268"/>
    </row>
    <row r="23" spans="1:10" ht="12.75">
      <c r="A23" s="125"/>
      <c r="B23" s="125"/>
      <c r="C23" s="125"/>
      <c r="D23" s="125"/>
      <c r="E23" s="125"/>
      <c r="F23" s="125"/>
      <c r="G23" s="125"/>
      <c r="H23" s="125"/>
      <c r="I23" s="125"/>
      <c r="J23" s="125"/>
    </row>
    <row r="24" spans="1:10" ht="12.75">
      <c r="A24" s="112"/>
      <c r="B24" s="112"/>
      <c r="C24" s="112"/>
      <c r="D24" s="112"/>
      <c r="E24" s="214" t="s">
        <v>92</v>
      </c>
      <c r="F24" s="122"/>
      <c r="G24" s="214" t="s">
        <v>76</v>
      </c>
      <c r="H24" s="112"/>
      <c r="I24" s="112"/>
      <c r="J24" s="112"/>
    </row>
    <row r="25" spans="1:10" ht="12.75">
      <c r="A25" s="112"/>
      <c r="B25" s="112"/>
      <c r="C25" s="112"/>
      <c r="D25" s="112"/>
      <c r="E25" s="176"/>
      <c r="F25" s="112"/>
      <c r="G25" s="177"/>
      <c r="H25" s="112"/>
      <c r="I25" s="112"/>
      <c r="J25" s="112"/>
    </row>
    <row r="26" spans="1:10" ht="12.75">
      <c r="A26" s="112"/>
      <c r="B26" s="112"/>
      <c r="C26" s="112"/>
      <c r="D26" s="111"/>
      <c r="E26" s="112"/>
      <c r="F26" s="112"/>
      <c r="G26" s="112"/>
      <c r="H26" s="112"/>
      <c r="I26" s="112"/>
      <c r="J26" s="112"/>
    </row>
    <row r="27" spans="1:10" ht="12.75" hidden="1">
      <c r="A27" s="112"/>
      <c r="B27" s="112"/>
      <c r="C27" s="112"/>
      <c r="D27" s="111" t="s">
        <v>77</v>
      </c>
      <c r="E27" s="126">
        <f>E14-E25</f>
        <v>0</v>
      </c>
      <c r="F27" s="120">
        <v>320</v>
      </c>
      <c r="G27" s="127">
        <f>G14-G25</f>
        <v>0</v>
      </c>
      <c r="H27" s="120">
        <v>0.18</v>
      </c>
      <c r="I27" s="112"/>
      <c r="J27" s="120">
        <f>(E27*F27)+(G27*H27)</f>
        <v>0</v>
      </c>
    </row>
    <row r="28" spans="1:10" ht="12.75" hidden="1">
      <c r="A28" s="112"/>
      <c r="B28" s="112"/>
      <c r="C28" s="112"/>
      <c r="D28" s="112"/>
      <c r="E28" s="112"/>
      <c r="F28" s="112"/>
      <c r="G28" s="112"/>
      <c r="H28" s="112"/>
      <c r="I28" s="112"/>
      <c r="J28" s="112"/>
    </row>
    <row r="29" spans="1:10" ht="12.75" hidden="1">
      <c r="A29" s="112"/>
      <c r="B29" s="112"/>
      <c r="C29" s="112"/>
      <c r="D29" s="112"/>
      <c r="E29" s="112"/>
      <c r="F29" s="112"/>
      <c r="G29" s="112"/>
      <c r="H29" s="112"/>
      <c r="I29" s="112"/>
      <c r="J29" s="112"/>
    </row>
    <row r="30" spans="1:10" ht="12.75" hidden="1">
      <c r="A30" s="278" t="s">
        <v>78</v>
      </c>
      <c r="B30" s="278"/>
      <c r="C30" s="278"/>
      <c r="D30" s="278"/>
      <c r="E30" s="112"/>
      <c r="F30" s="112"/>
      <c r="G30" s="112"/>
      <c r="H30" s="112"/>
      <c r="I30" s="112"/>
      <c r="J30" s="112"/>
    </row>
    <row r="31" spans="1:10" ht="12.75" hidden="1">
      <c r="A31" s="114" t="s">
        <v>79</v>
      </c>
      <c r="B31" s="112"/>
      <c r="C31" s="112"/>
      <c r="D31" s="112"/>
      <c r="E31" s="112"/>
      <c r="F31" s="112"/>
      <c r="G31" s="112"/>
      <c r="H31" s="112"/>
      <c r="I31" s="112"/>
      <c r="J31" s="112"/>
    </row>
    <row r="32" spans="1:10" ht="12.75" hidden="1">
      <c r="A32" s="112"/>
      <c r="B32" s="115" t="s">
        <v>42</v>
      </c>
      <c r="C32" s="115"/>
      <c r="D32" s="115" t="s">
        <v>80</v>
      </c>
      <c r="E32" s="115"/>
      <c r="F32" s="115" t="s">
        <v>15</v>
      </c>
      <c r="G32" s="115"/>
      <c r="H32" s="115" t="s">
        <v>81</v>
      </c>
      <c r="I32" s="112"/>
      <c r="J32" s="111"/>
    </row>
    <row r="33" spans="1:10" ht="12.75" hidden="1">
      <c r="A33" s="112"/>
      <c r="B33" s="116">
        <f>E27</f>
        <v>0</v>
      </c>
      <c r="C33" s="111"/>
      <c r="D33" s="117"/>
      <c r="E33" s="112"/>
      <c r="F33" s="118"/>
      <c r="G33" s="111"/>
      <c r="H33" s="119">
        <f>B33*D33*F33</f>
        <v>0</v>
      </c>
      <c r="I33" s="112"/>
      <c r="J33" s="111"/>
    </row>
    <row r="34" spans="1:10" ht="12.75" hidden="1">
      <c r="A34" s="112"/>
      <c r="B34" s="116">
        <f>E27</f>
        <v>0</v>
      </c>
      <c r="C34" s="111"/>
      <c r="D34" s="117"/>
      <c r="E34" s="112"/>
      <c r="F34" s="118"/>
      <c r="G34" s="111"/>
      <c r="H34" s="119">
        <f>B34*D34*F34</f>
        <v>0</v>
      </c>
      <c r="I34" s="112"/>
      <c r="J34" s="111"/>
    </row>
    <row r="35" spans="1:10" ht="12.75" hidden="1">
      <c r="A35" s="112"/>
      <c r="B35" s="112"/>
      <c r="C35" s="112"/>
      <c r="D35" s="112"/>
      <c r="E35" s="112"/>
      <c r="F35" s="112"/>
      <c r="G35" s="111"/>
      <c r="H35" s="120">
        <f>SUM(H33:H34)</f>
        <v>0</v>
      </c>
      <c r="I35" s="112"/>
      <c r="J35" s="111"/>
    </row>
    <row r="36" spans="1:10" ht="12.75" hidden="1">
      <c r="A36" s="112"/>
      <c r="B36" s="115" t="s">
        <v>43</v>
      </c>
      <c r="C36" s="115"/>
      <c r="D36" s="115" t="s">
        <v>82</v>
      </c>
      <c r="E36" s="115"/>
      <c r="F36" s="115" t="s">
        <v>15</v>
      </c>
      <c r="G36" s="111"/>
      <c r="H36" s="115" t="s">
        <v>83</v>
      </c>
      <c r="I36" s="115"/>
      <c r="J36" s="111"/>
    </row>
    <row r="37" spans="1:10" ht="12.75" hidden="1">
      <c r="A37" s="112"/>
      <c r="B37" s="121">
        <f>G27/12</f>
        <v>0</v>
      </c>
      <c r="C37" s="112"/>
      <c r="D37" s="117"/>
      <c r="E37" s="112"/>
      <c r="F37" s="118"/>
      <c r="G37" s="111"/>
      <c r="H37" s="119">
        <f>B37*D37*F37</f>
        <v>0</v>
      </c>
      <c r="I37" s="112"/>
      <c r="J37" s="111"/>
    </row>
    <row r="38" spans="1:10" ht="12.75" hidden="1">
      <c r="A38" s="112"/>
      <c r="B38" s="121">
        <f>G27/12</f>
        <v>0</v>
      </c>
      <c r="C38" s="112"/>
      <c r="D38" s="117"/>
      <c r="E38" s="112"/>
      <c r="F38" s="118"/>
      <c r="G38" s="111"/>
      <c r="H38" s="119">
        <f>B38*D38*F38</f>
        <v>0</v>
      </c>
      <c r="I38" s="112"/>
      <c r="J38" s="111"/>
    </row>
    <row r="39" spans="1:10" ht="12.75" hidden="1">
      <c r="A39" s="112"/>
      <c r="B39" s="121"/>
      <c r="C39" s="112"/>
      <c r="D39" s="130"/>
      <c r="E39" s="111"/>
      <c r="F39" s="130"/>
      <c r="G39" s="111"/>
      <c r="H39" s="135">
        <f>SUM(H33:H34,H37:H38)</f>
        <v>0</v>
      </c>
      <c r="I39" s="111"/>
      <c r="J39" s="111"/>
    </row>
    <row r="40" spans="1:10" ht="12.75" hidden="1">
      <c r="A40" s="112"/>
      <c r="B40" s="112"/>
      <c r="C40" s="112"/>
      <c r="D40" s="111"/>
      <c r="E40" s="111"/>
      <c r="F40" s="111"/>
      <c r="G40" s="111"/>
      <c r="H40" s="131"/>
      <c r="I40" s="111"/>
      <c r="J40" s="111"/>
    </row>
    <row r="41" spans="1:10" ht="12.75">
      <c r="A41" s="271" t="s">
        <v>84</v>
      </c>
      <c r="B41" s="271"/>
      <c r="C41" s="271"/>
      <c r="D41" s="271"/>
      <c r="E41" s="112"/>
      <c r="F41" s="112"/>
      <c r="G41" s="112"/>
      <c r="H41" s="112"/>
      <c r="I41" s="112"/>
      <c r="J41" s="112"/>
    </row>
    <row r="42" spans="1:10" ht="12.75">
      <c r="A42" s="112"/>
      <c r="B42" s="112"/>
      <c r="C42" s="112"/>
      <c r="D42" s="112"/>
      <c r="E42" s="112"/>
      <c r="F42" s="112"/>
      <c r="G42" s="112"/>
      <c r="H42" s="112"/>
      <c r="I42" s="112"/>
      <c r="J42" s="112"/>
    </row>
    <row r="43" spans="1:10" ht="12.75">
      <c r="A43" s="112"/>
      <c r="B43" s="122" t="s">
        <v>44</v>
      </c>
      <c r="C43" s="112"/>
      <c r="D43" s="112"/>
      <c r="E43" s="178"/>
      <c r="F43" s="112"/>
      <c r="G43" s="112"/>
      <c r="H43" s="112"/>
      <c r="I43" s="112"/>
      <c r="J43" s="112"/>
    </row>
    <row r="44" spans="1:10" ht="12.75">
      <c r="A44" s="112"/>
      <c r="B44" s="122" t="s">
        <v>93</v>
      </c>
      <c r="C44" s="122"/>
      <c r="D44" s="136">
        <f>((E27*320)+(G27*0.18))/2</f>
        <v>0</v>
      </c>
      <c r="E44" s="137"/>
      <c r="F44" s="273"/>
      <c r="G44" s="279"/>
      <c r="H44" s="279"/>
      <c r="I44" s="279"/>
      <c r="J44" s="279"/>
    </row>
    <row r="45" spans="1:10" ht="12.75" hidden="1">
      <c r="A45" s="112"/>
      <c r="B45" s="122" t="s">
        <v>86</v>
      </c>
      <c r="C45" s="112"/>
      <c r="D45" s="112"/>
      <c r="E45" s="123" t="str">
        <f>IF(E44=0,"",J27/E44)</f>
        <v/>
      </c>
      <c r="F45" s="269" t="s">
        <v>87</v>
      </c>
      <c r="G45" s="270"/>
      <c r="H45" s="270"/>
      <c r="I45" s="270"/>
      <c r="J45" s="270"/>
    </row>
    <row r="46" spans="1:10" ht="12.75" hidden="1">
      <c r="A46" s="112"/>
      <c r="B46" s="122"/>
      <c r="C46" s="112"/>
      <c r="D46" s="112"/>
      <c r="E46" s="112"/>
      <c r="F46" s="112"/>
      <c r="G46" s="112"/>
      <c r="H46" s="112"/>
      <c r="I46" s="112"/>
      <c r="J46" s="112"/>
    </row>
    <row r="47" spans="1:10" ht="12.75">
      <c r="A47" s="112"/>
      <c r="B47" s="122" t="s">
        <v>88</v>
      </c>
      <c r="C47" s="112"/>
      <c r="D47" s="112"/>
      <c r="E47" s="137">
        <f>E43-E44</f>
        <v>0</v>
      </c>
      <c r="F47" s="112"/>
      <c r="G47" s="112"/>
      <c r="H47" s="112"/>
      <c r="I47" s="112"/>
      <c r="J47" s="112"/>
    </row>
    <row r="48" spans="1:10" s="113" customFormat="1" ht="12.75" hidden="1">
      <c r="A48" s="112"/>
      <c r="B48" s="115" t="s">
        <v>89</v>
      </c>
      <c r="C48" s="112"/>
      <c r="D48" s="112"/>
      <c r="E48" s="138" t="e">
        <f>(E47)/H39</f>
        <v>#DIV/0!</v>
      </c>
      <c r="F48" s="269" t="s">
        <v>90</v>
      </c>
      <c r="G48" s="270"/>
      <c r="H48" s="270"/>
      <c r="I48" s="270"/>
      <c r="J48" s="270"/>
    </row>
    <row r="49" spans="1:10" s="113" customFormat="1" ht="12.75">
      <c r="A49" s="112"/>
      <c r="B49" s="115"/>
      <c r="C49" s="112"/>
      <c r="D49" s="112"/>
      <c r="E49" s="141"/>
      <c r="F49" s="134"/>
      <c r="G49" s="139"/>
      <c r="H49" s="139"/>
      <c r="I49" s="139"/>
      <c r="J49" s="139"/>
    </row>
    <row r="50" spans="1:10" s="113" customFormat="1" ht="12.75">
      <c r="A50" s="112"/>
      <c r="B50" s="115"/>
      <c r="C50" s="112"/>
      <c r="D50" s="112"/>
      <c r="E50" s="141"/>
      <c r="F50" s="134"/>
      <c r="G50" s="139"/>
      <c r="H50" s="139"/>
      <c r="I50" s="139"/>
      <c r="J50" s="139"/>
    </row>
    <row r="51" spans="1:10" s="113" customFormat="1" ht="12.75">
      <c r="A51" s="112"/>
      <c r="B51" s="115"/>
      <c r="C51" s="112"/>
      <c r="D51" s="112"/>
      <c r="E51" s="141"/>
      <c r="F51" s="134"/>
      <c r="G51" s="139"/>
      <c r="H51" s="139"/>
      <c r="I51" s="139"/>
      <c r="J51" s="139"/>
    </row>
    <row r="52" spans="1:10" s="113" customFormat="1" ht="12.75">
      <c r="A52" s="112"/>
      <c r="B52" s="115"/>
      <c r="C52" s="112"/>
      <c r="D52" s="112"/>
      <c r="E52" s="141"/>
      <c r="F52" s="134"/>
      <c r="G52" s="139"/>
      <c r="H52" s="139"/>
      <c r="I52" s="139"/>
      <c r="J52" s="139"/>
    </row>
    <row r="53" spans="1:10" s="113" customFormat="1" ht="12.75">
      <c r="A53" s="112"/>
      <c r="B53" s="115"/>
      <c r="C53" s="112"/>
      <c r="D53" s="112"/>
      <c r="E53" s="141"/>
      <c r="F53" s="134"/>
      <c r="G53" s="139"/>
      <c r="H53" s="139"/>
      <c r="I53" s="139"/>
      <c r="J53" s="139"/>
    </row>
    <row r="54" spans="1:10" s="113" customFormat="1" ht="12.75">
      <c r="A54" s="112"/>
      <c r="B54" s="115"/>
      <c r="C54" s="112"/>
      <c r="D54" s="112"/>
      <c r="E54" s="141"/>
      <c r="F54" s="134"/>
      <c r="G54" s="139"/>
      <c r="H54" s="139"/>
      <c r="I54" s="139"/>
      <c r="J54" s="139"/>
    </row>
    <row r="55" spans="1:10" s="113" customFormat="1" ht="12.75">
      <c r="A55" s="112"/>
      <c r="B55" s="115"/>
      <c r="C55" s="112"/>
      <c r="D55" s="112"/>
      <c r="E55" s="141"/>
      <c r="F55" s="134"/>
      <c r="G55" s="139"/>
      <c r="H55" s="139"/>
      <c r="I55" s="139"/>
      <c r="J55" s="139"/>
    </row>
    <row r="56" spans="1:10" s="113" customFormat="1" ht="12.75">
      <c r="A56" s="112"/>
      <c r="B56" s="115"/>
      <c r="C56" s="112"/>
      <c r="D56" s="112"/>
      <c r="E56" s="141"/>
      <c r="F56" s="134"/>
      <c r="G56" s="139"/>
      <c r="H56" s="139"/>
      <c r="I56" s="139"/>
      <c r="J56" s="139"/>
    </row>
    <row r="57" spans="1:10" s="113" customFormat="1" ht="12.75">
      <c r="A57" s="112"/>
      <c r="B57" s="115"/>
      <c r="C57" s="112"/>
      <c r="D57" s="112"/>
      <c r="E57" s="141"/>
      <c r="F57" s="134"/>
      <c r="G57" s="139"/>
      <c r="H57" s="139"/>
      <c r="I57" s="139"/>
      <c r="J57" s="139"/>
    </row>
    <row r="58" spans="1:10" s="113" customFormat="1" ht="12.75">
      <c r="A58" s="112"/>
      <c r="B58" s="115"/>
      <c r="C58" s="112"/>
      <c r="D58" s="112"/>
      <c r="E58" s="141"/>
      <c r="F58" s="134"/>
      <c r="G58" s="139"/>
      <c r="H58" s="139"/>
      <c r="I58" s="139"/>
      <c r="J58" s="139"/>
    </row>
    <row r="59" spans="1:10" s="113" customFormat="1" ht="12.75">
      <c r="A59" s="112"/>
      <c r="B59" s="115"/>
      <c r="C59" s="112"/>
      <c r="D59" s="112"/>
      <c r="E59" s="141"/>
      <c r="F59" s="134"/>
      <c r="G59" s="139"/>
      <c r="H59" s="139"/>
      <c r="I59" s="139"/>
      <c r="J59" s="139"/>
    </row>
    <row r="60" spans="1:10" s="113" customFormat="1" ht="12.75">
      <c r="A60" s="112"/>
      <c r="B60" s="115"/>
      <c r="C60" s="112"/>
      <c r="D60" s="112"/>
      <c r="E60" s="141"/>
      <c r="F60" s="134"/>
      <c r="G60" s="139"/>
      <c r="H60" s="139"/>
      <c r="I60" s="139"/>
      <c r="J60" s="139"/>
    </row>
    <row r="61" spans="1:10" s="113" customFormat="1" ht="12.75">
      <c r="A61" s="112"/>
      <c r="B61" s="115"/>
      <c r="C61" s="112"/>
      <c r="D61" s="112"/>
      <c r="E61" s="141"/>
      <c r="F61" s="134"/>
      <c r="G61" s="139"/>
      <c r="H61" s="139"/>
      <c r="I61" s="139"/>
      <c r="J61" s="139"/>
    </row>
    <row r="62" spans="1:10" s="113" customFormat="1" ht="12.75">
      <c r="A62" s="112"/>
      <c r="B62" s="115"/>
      <c r="C62" s="112"/>
      <c r="D62" s="112"/>
      <c r="E62" s="141"/>
      <c r="F62" s="134"/>
      <c r="G62" s="139"/>
      <c r="H62" s="139"/>
      <c r="I62" s="139"/>
      <c r="J62" s="139"/>
    </row>
    <row r="63" spans="1:10" s="113" customFormat="1" ht="12.75">
      <c r="A63" s="112"/>
      <c r="B63" s="115"/>
      <c r="C63" s="112"/>
      <c r="D63" s="112"/>
      <c r="E63" s="141"/>
      <c r="F63" s="134"/>
      <c r="G63" s="139"/>
      <c r="H63" s="139"/>
      <c r="I63" s="139"/>
      <c r="J63" s="139"/>
    </row>
    <row r="64" spans="1:10" s="113" customFormat="1" ht="12.75">
      <c r="A64" s="112"/>
      <c r="B64" s="115"/>
      <c r="C64" s="112"/>
      <c r="D64" s="112"/>
      <c r="E64" s="141"/>
      <c r="F64" s="134"/>
      <c r="G64" s="139"/>
      <c r="H64" s="139"/>
      <c r="I64" s="139"/>
      <c r="J64" s="139"/>
    </row>
    <row r="65" spans="1:10" s="113" customFormat="1" ht="12.75">
      <c r="A65" s="112"/>
      <c r="B65" s="115"/>
      <c r="C65" s="112"/>
      <c r="D65" s="112"/>
      <c r="E65" s="141"/>
      <c r="F65" s="134"/>
      <c r="G65" s="139"/>
      <c r="H65" s="139"/>
      <c r="I65" s="139"/>
      <c r="J65" s="139"/>
    </row>
    <row r="66" spans="1:10" s="113" customFormat="1" ht="12.75">
      <c r="A66" s="112"/>
      <c r="B66" s="115"/>
      <c r="C66" s="112"/>
      <c r="D66" s="112"/>
      <c r="E66" s="141"/>
      <c r="F66" s="134"/>
      <c r="G66" s="139"/>
      <c r="H66" s="139"/>
      <c r="I66" s="139"/>
      <c r="J66" s="139"/>
    </row>
    <row r="67" spans="1:10" s="113" customFormat="1" ht="12.75">
      <c r="A67" s="112"/>
      <c r="B67" s="115"/>
      <c r="C67" s="112"/>
      <c r="D67" s="112"/>
      <c r="E67" s="133"/>
      <c r="F67" s="134"/>
      <c r="G67" s="139"/>
      <c r="H67" s="139"/>
      <c r="I67" s="139"/>
      <c r="J67" s="139"/>
    </row>
    <row r="68" spans="1:10" s="113" customFormat="1" ht="12.75">
      <c r="A68" s="112"/>
      <c r="B68" s="112"/>
      <c r="C68" s="112"/>
      <c r="D68" s="112"/>
      <c r="E68" s="112"/>
      <c r="F68" s="112"/>
      <c r="G68" s="112"/>
      <c r="H68" s="112"/>
      <c r="I68" s="112"/>
      <c r="J68" s="112"/>
    </row>
    <row r="69" spans="1:10" s="113" customFormat="1" ht="12.75">
      <c r="A69" s="112"/>
      <c r="B69" s="112"/>
      <c r="C69" s="112"/>
      <c r="D69" s="112"/>
      <c r="E69" s="112"/>
      <c r="F69" s="112"/>
      <c r="G69" s="112"/>
      <c r="H69" s="112"/>
      <c r="I69" s="258"/>
      <c r="J69" s="259"/>
    </row>
    <row r="70" spans="1:10" s="113" customFormat="1" ht="12.75">
      <c r="A70" s="111"/>
      <c r="B70" s="112"/>
      <c r="C70" s="112"/>
      <c r="D70" s="112"/>
      <c r="E70" s="112"/>
      <c r="F70" s="112"/>
      <c r="G70" s="112"/>
      <c r="H70" s="112"/>
      <c r="I70" s="258"/>
      <c r="J70" s="259"/>
    </row>
    <row r="71" spans="1:10" s="113" customFormat="1" ht="12.75">
      <c r="A71" s="111"/>
      <c r="B71" s="112"/>
      <c r="C71" s="112"/>
      <c r="D71" s="112"/>
      <c r="E71" s="112"/>
      <c r="F71" s="112"/>
      <c r="G71" s="112"/>
      <c r="H71" s="112"/>
      <c r="I71" s="258"/>
      <c r="J71" s="259"/>
    </row>
    <row r="72" s="113" customFormat="1" ht="12.75"/>
    <row r="73" s="113" customFormat="1" ht="12.75"/>
    <row r="74" s="113" customFormat="1" ht="12.75"/>
    <row r="75" s="113" customFormat="1" ht="12.75"/>
    <row r="76" s="113" customFormat="1" ht="12.75"/>
    <row r="77" s="113" customFormat="1" ht="12.75"/>
    <row r="78" s="113" customFormat="1" ht="12.75"/>
    <row r="79" s="113" customFormat="1" ht="12.75"/>
    <row r="80" s="113" customFormat="1" ht="12.75"/>
    <row r="81" s="113" customFormat="1" ht="12.75"/>
    <row r="82" s="113" customFormat="1" ht="12.75"/>
    <row r="83" s="113" customFormat="1" ht="12.75"/>
    <row r="84" s="113" customFormat="1" ht="12.75"/>
    <row r="85" s="113" customFormat="1" ht="12.75"/>
    <row r="86" s="113" customFormat="1" ht="12.75"/>
    <row r="87" s="113" customFormat="1" ht="12.75"/>
    <row r="88" s="113" customFormat="1" ht="12.75"/>
    <row r="89" s="113" customFormat="1" ht="12.75"/>
    <row r="90" s="113" customFormat="1" ht="12.75"/>
    <row r="91" s="113" customFormat="1" ht="12.75"/>
    <row r="92" s="113" customFormat="1" ht="12.75"/>
    <row r="93" s="113" customFormat="1" ht="12.75"/>
    <row r="94" s="113" customFormat="1" ht="12.75"/>
    <row r="95" s="113" customFormat="1" ht="12.75"/>
    <row r="96" s="113" customFormat="1" ht="12.75"/>
    <row r="97" s="113" customFormat="1" ht="12.75"/>
    <row r="98" s="113" customFormat="1" ht="12.75"/>
    <row r="99" s="113" customFormat="1" ht="12.75"/>
    <row r="100" s="113" customFormat="1" ht="12.75"/>
    <row r="101" s="113" customFormat="1" ht="12.75"/>
    <row r="102" s="113" customFormat="1" ht="12.75"/>
    <row r="103" s="113" customFormat="1" ht="12.75"/>
    <row r="104" s="113" customFormat="1" ht="12.75"/>
    <row r="105" s="113" customFormat="1" ht="12.75"/>
    <row r="106" s="113" customFormat="1" ht="12.75"/>
    <row r="107" s="113" customFormat="1" ht="12.75"/>
    <row r="108" s="113" customFormat="1" ht="12.75"/>
    <row r="109" s="113" customFormat="1" ht="12.75"/>
    <row r="110" s="113" customFormat="1" ht="12.75"/>
    <row r="111" s="113" customFormat="1" ht="12.75"/>
    <row r="112" s="113" customFormat="1" ht="12.75"/>
    <row r="113" s="113" customFormat="1" ht="12.75"/>
    <row r="114" s="113" customFormat="1" ht="12.75"/>
    <row r="115" s="113" customFormat="1" ht="12.75"/>
    <row r="116" s="113" customFormat="1" ht="12.75"/>
    <row r="117" s="113" customFormat="1" ht="12.75"/>
    <row r="118" s="113" customFormat="1" ht="12.75"/>
    <row r="119" s="113" customFormat="1" ht="12.75"/>
    <row r="120" s="113" customFormat="1" ht="12.75"/>
    <row r="121" s="113" customFormat="1" ht="12.75"/>
    <row r="122" s="113" customFormat="1" ht="12.75"/>
    <row r="123" s="113" customFormat="1" ht="12.75"/>
    <row r="124" s="113" customFormat="1" ht="12.75"/>
    <row r="125" s="113" customFormat="1" ht="12.75"/>
    <row r="126" s="113" customFormat="1" ht="12.75"/>
    <row r="127" s="113" customFormat="1" ht="12.75"/>
    <row r="128" s="113" customFormat="1" ht="12.75"/>
    <row r="129" s="113" customFormat="1" ht="12.75"/>
    <row r="130" s="113" customFormat="1" ht="12.75"/>
    <row r="131" s="113" customFormat="1" ht="12.75"/>
    <row r="132" s="113" customFormat="1" ht="12.75"/>
    <row r="133" s="113" customFormat="1" ht="12.75"/>
    <row r="134" s="113" customFormat="1" ht="12.75"/>
    <row r="135" s="113" customFormat="1" ht="12.75"/>
    <row r="136" s="113" customFormat="1" ht="12.75"/>
    <row r="137" s="113" customFormat="1" ht="12.75"/>
    <row r="138" s="113" customFormat="1" ht="12.75"/>
    <row r="139" s="113" customFormat="1" ht="12.75"/>
    <row r="140" s="113" customFormat="1" ht="12.75"/>
    <row r="141" s="113" customFormat="1" ht="12.75"/>
    <row r="142" s="113" customFormat="1" ht="12.75"/>
    <row r="143" s="113" customFormat="1" ht="12.75"/>
    <row r="144" s="113" customFormat="1" ht="12.75"/>
    <row r="145" s="113" customFormat="1" ht="12.75"/>
    <row r="146" s="113" customFormat="1" ht="12.75"/>
    <row r="147" s="113" customFormat="1" ht="12.75"/>
    <row r="148" s="113" customFormat="1" ht="12.75"/>
    <row r="149" s="113" customFormat="1" ht="12.75"/>
    <row r="150" s="113" customFormat="1" ht="12.75"/>
    <row r="151" s="113" customFormat="1" ht="12.75"/>
    <row r="152" s="113" customFormat="1" ht="12.75"/>
    <row r="153" s="113" customFormat="1" ht="12.75"/>
    <row r="154" s="113" customFormat="1" ht="12.75"/>
    <row r="155" s="113" customFormat="1" ht="12.75"/>
    <row r="156" s="113" customFormat="1" ht="12.75"/>
    <row r="157" s="113" customFormat="1" ht="12.75"/>
    <row r="158" s="113" customFormat="1" ht="12.75"/>
    <row r="159" s="113" customFormat="1" ht="12.75"/>
    <row r="160" s="113" customFormat="1" ht="12.75"/>
    <row r="161" s="113" customFormat="1" ht="12.75"/>
    <row r="162" s="113" customFormat="1" ht="12.75"/>
    <row r="163" s="113" customFormat="1" ht="12.75"/>
    <row r="164" s="113" customFormat="1" ht="12.75"/>
    <row r="165" s="113" customFormat="1" ht="12.75"/>
    <row r="166" s="113" customFormat="1" ht="12.75"/>
    <row r="167" s="113" customFormat="1" ht="12.75"/>
    <row r="168" s="113" customFormat="1" ht="12.75"/>
    <row r="169" s="113" customFormat="1" ht="12.75"/>
    <row r="170" s="113" customFormat="1" ht="12.75"/>
    <row r="171" s="113" customFormat="1" ht="12.75"/>
    <row r="172" s="113" customFormat="1" ht="12.75"/>
    <row r="173" s="113" customFormat="1" ht="12.75"/>
    <row r="174" s="113" customFormat="1" ht="12.75"/>
    <row r="175" s="113" customFormat="1" ht="12.75"/>
    <row r="176" s="113" customFormat="1" ht="12.75"/>
    <row r="177" s="113" customFormat="1" ht="12.75"/>
    <row r="178" s="113" customFormat="1" ht="12.75"/>
    <row r="179" s="113" customFormat="1" ht="12.75"/>
    <row r="180" s="113" customFormat="1" ht="12.75"/>
    <row r="181" s="113" customFormat="1" ht="12.75"/>
    <row r="182" s="113" customFormat="1" ht="12.75"/>
    <row r="183" s="113" customFormat="1" ht="12.75"/>
    <row r="184" s="113" customFormat="1" ht="12.75"/>
    <row r="185" s="113" customFormat="1" ht="12.75"/>
    <row r="186" s="113" customFormat="1" ht="12.75"/>
    <row r="187" s="113" customFormat="1" ht="12.75"/>
    <row r="188" s="113" customFormat="1" ht="12.75"/>
    <row r="189" s="113" customFormat="1" ht="12.75"/>
    <row r="190" s="113" customFormat="1" ht="12.75"/>
    <row r="191" s="113" customFormat="1" ht="12.75"/>
    <row r="192" s="113" customFormat="1" ht="12.75"/>
    <row r="193" s="113" customFormat="1" ht="12.75"/>
    <row r="194" s="113" customFormat="1" ht="12.75"/>
    <row r="195" s="113" customFormat="1" ht="12.75"/>
    <row r="196" s="113" customFormat="1" ht="12.75"/>
    <row r="197" s="113" customFormat="1" ht="12.75"/>
    <row r="198" s="113" customFormat="1" ht="12.75"/>
    <row r="199" s="113" customFormat="1" ht="12.75"/>
    <row r="200" s="113" customFormat="1" ht="12.75"/>
    <row r="201" s="113" customFormat="1" ht="12.75"/>
    <row r="202" s="113" customFormat="1" ht="12.75"/>
    <row r="203" s="113" customFormat="1" ht="12.75"/>
    <row r="204" s="113" customFormat="1" ht="12.75"/>
    <row r="205" s="113" customFormat="1" ht="12.75"/>
    <row r="206" s="113" customFormat="1" ht="12.75"/>
    <row r="207" s="113" customFormat="1" ht="12.75"/>
    <row r="208" s="113" customFormat="1" ht="12.75"/>
    <row r="209" s="113" customFormat="1" ht="12.75"/>
    <row r="210" s="113" customFormat="1" ht="12.75"/>
    <row r="211" s="113" customFormat="1" ht="12.75"/>
    <row r="212" s="113" customFormat="1" ht="12.75"/>
    <row r="213" s="113" customFormat="1" ht="12.75"/>
    <row r="214" s="113" customFormat="1" ht="12.75"/>
    <row r="215" s="113" customFormat="1" ht="12.75"/>
    <row r="216" s="113" customFormat="1" ht="12.75"/>
    <row r="217" s="113" customFormat="1" ht="12.75"/>
    <row r="218" s="113" customFormat="1" ht="12.75"/>
    <row r="219" s="113" customFormat="1" ht="12.75"/>
    <row r="220" s="113" customFormat="1" ht="12.75"/>
    <row r="221" s="113" customFormat="1" ht="12.75"/>
    <row r="222" s="113" customFormat="1" ht="12.75"/>
    <row r="223" s="113" customFormat="1" ht="12.75"/>
    <row r="224" s="113" customFormat="1" ht="12.75"/>
    <row r="225" s="113" customFormat="1" ht="12.75"/>
    <row r="226" s="113" customFormat="1" ht="12.75"/>
    <row r="227" s="113" customFormat="1" ht="12.75"/>
    <row r="228" s="113" customFormat="1" ht="12.75"/>
    <row r="229" s="113" customFormat="1" ht="12.75"/>
    <row r="230" s="113" customFormat="1" ht="12.75"/>
    <row r="231" s="113" customFormat="1" ht="12.75"/>
    <row r="232" s="113" customFormat="1" ht="12.75"/>
    <row r="233" s="113" customFormat="1" ht="12.75"/>
    <row r="234" s="113" customFormat="1" ht="12.75"/>
    <row r="235" s="113" customFormat="1" ht="12.75"/>
    <row r="236" s="113" customFormat="1" ht="12.75"/>
    <row r="237" s="113" customFormat="1" ht="12.75"/>
    <row r="238" s="113" customFormat="1" ht="12.75"/>
    <row r="239" s="113" customFormat="1" ht="12.75"/>
    <row r="240" s="113" customFormat="1" ht="12.75"/>
    <row r="241" s="113" customFormat="1" ht="12.75"/>
    <row r="242" s="113" customFormat="1" ht="12.75"/>
    <row r="243" s="113" customFormat="1" ht="12.75"/>
    <row r="244" s="113" customFormat="1" ht="12.75"/>
    <row r="245" s="113" customFormat="1" ht="12.75"/>
    <row r="246" s="113" customFormat="1" ht="12.75"/>
    <row r="247" s="113" customFormat="1" ht="12.75"/>
    <row r="248" s="113" customFormat="1" ht="12.75"/>
    <row r="249" s="113" customFormat="1" ht="12.75"/>
    <row r="250" s="113" customFormat="1" ht="12.75"/>
    <row r="251" s="113" customFormat="1" ht="12.75"/>
    <row r="252" s="113" customFormat="1" ht="12.75"/>
    <row r="253" s="113" customFormat="1" ht="12.75"/>
    <row r="254" s="113" customFormat="1" ht="12.75"/>
    <row r="255" s="113" customFormat="1" ht="12.75"/>
    <row r="256" s="113" customFormat="1" ht="12.75"/>
    <row r="257" s="113" customFormat="1" ht="12.75"/>
    <row r="258" s="113" customFormat="1" ht="12.75"/>
    <row r="259" s="113" customFormat="1" ht="12.75"/>
    <row r="260" s="113" customFormat="1" ht="12.75"/>
    <row r="261" s="113" customFormat="1" ht="12.75"/>
    <row r="262" s="113" customFormat="1" ht="12.75"/>
    <row r="263" s="113" customFormat="1" ht="12.75"/>
    <row r="264" s="113" customFormat="1" ht="12.75"/>
    <row r="265" s="113" customFormat="1" ht="12.75"/>
    <row r="266" s="113" customFormat="1" ht="12.75"/>
    <row r="267" s="113" customFormat="1" ht="12.75"/>
    <row r="268" s="113" customFormat="1" ht="12.75"/>
    <row r="269" s="113" customFormat="1" ht="12.75"/>
    <row r="270" s="113" customFormat="1" ht="12.75"/>
    <row r="271" s="113" customFormat="1" ht="12.75"/>
    <row r="272" s="113" customFormat="1" ht="12.75"/>
    <row r="273" s="113" customFormat="1" ht="12.75"/>
    <row r="274" s="113" customFormat="1" ht="12.75"/>
    <row r="275" s="113" customFormat="1" ht="12.75"/>
    <row r="276" s="113" customFormat="1" ht="12.75"/>
    <row r="277" s="113" customFormat="1" ht="12.75"/>
    <row r="278" s="113" customFormat="1" ht="12.75"/>
    <row r="279" s="113" customFormat="1" ht="12.75"/>
    <row r="280" s="113" customFormat="1" ht="12.75"/>
    <row r="281" s="113" customFormat="1" ht="12.75"/>
    <row r="282" s="113" customFormat="1" ht="12.75"/>
    <row r="283" s="113" customFormat="1" ht="12.75"/>
    <row r="284" s="113" customFormat="1" ht="12.75"/>
    <row r="285" s="113" customFormat="1" ht="12.75"/>
    <row r="286" s="113" customFormat="1" ht="12.75"/>
    <row r="287" s="113" customFormat="1" ht="12.75"/>
    <row r="288" s="113" customFormat="1" ht="12.75"/>
    <row r="289" s="113" customFormat="1" ht="12.75"/>
    <row r="290" s="113" customFormat="1" ht="12.75"/>
    <row r="291" s="113" customFormat="1" ht="12.75"/>
    <row r="292" s="113" customFormat="1" ht="12.75"/>
    <row r="293" s="113" customFormat="1" ht="12.75"/>
    <row r="294" s="113" customFormat="1" ht="12.75"/>
    <row r="295" s="113" customFormat="1" ht="12.75"/>
    <row r="296" s="113" customFormat="1" ht="12.75"/>
    <row r="297" s="113" customFormat="1" ht="12.75"/>
    <row r="298" s="113" customFormat="1" ht="12.75"/>
    <row r="299" s="113" customFormat="1" ht="12.75"/>
    <row r="300" s="113" customFormat="1" ht="12.75"/>
    <row r="301" s="113" customFormat="1" ht="12.75"/>
    <row r="302" s="113" customFormat="1" ht="12.75"/>
    <row r="303" s="113" customFormat="1" ht="12.75"/>
    <row r="304" s="113" customFormat="1" ht="12.75"/>
    <row r="305" s="113" customFormat="1" ht="12.75"/>
    <row r="306" s="113" customFormat="1" ht="12.75"/>
    <row r="307" s="113" customFormat="1" ht="12.75"/>
    <row r="308" s="113" customFormat="1" ht="12.75"/>
    <row r="309" s="113" customFormat="1" ht="12.75"/>
    <row r="310" s="113" customFormat="1" ht="12.75"/>
    <row r="311" s="113" customFormat="1" ht="12.75"/>
    <row r="312" s="113" customFormat="1" ht="12.75"/>
    <row r="313" s="113" customFormat="1" ht="12.75"/>
    <row r="314" s="113" customFormat="1" ht="12.75"/>
    <row r="315" s="113" customFormat="1" ht="12.75"/>
    <row r="316" s="113" customFormat="1" ht="12.75"/>
    <row r="317" s="113" customFormat="1" ht="12.75"/>
    <row r="318" s="113" customFormat="1" ht="12.75"/>
    <row r="319" s="113" customFormat="1" ht="12.75"/>
    <row r="320" s="113" customFormat="1" ht="12.75"/>
    <row r="321" s="113" customFormat="1" ht="12.75"/>
    <row r="322" s="113" customFormat="1" ht="12.75"/>
    <row r="323" s="113" customFormat="1" ht="12.75"/>
    <row r="324" s="113" customFormat="1" ht="12.75"/>
    <row r="325" s="113" customFormat="1" ht="12.75"/>
    <row r="326" s="113" customFormat="1" ht="12.75"/>
    <row r="327" s="113" customFormat="1" ht="12.75"/>
    <row r="328" s="113" customFormat="1" ht="12.75"/>
    <row r="329" s="113" customFormat="1" ht="12.75"/>
    <row r="330" s="113" customFormat="1" ht="12.75"/>
    <row r="331" s="113" customFormat="1" ht="12.75"/>
    <row r="332" s="113" customFormat="1" ht="12.75"/>
    <row r="333" s="113" customFormat="1" ht="12.75"/>
    <row r="334" s="113" customFormat="1" ht="12.75"/>
    <row r="335" s="113" customFormat="1" ht="12.75"/>
    <row r="336" s="113" customFormat="1" ht="12.75"/>
    <row r="337" s="113" customFormat="1" ht="12.75"/>
    <row r="338" s="113" customFormat="1" ht="12.75"/>
    <row r="339" s="113" customFormat="1" ht="12.75"/>
    <row r="340" s="113" customFormat="1" ht="12.75"/>
    <row r="341" s="113" customFormat="1" ht="12.75"/>
    <row r="342" s="113" customFormat="1" ht="12.75"/>
    <row r="343" s="113" customFormat="1" ht="12.75"/>
    <row r="344" s="113" customFormat="1" ht="12.75"/>
    <row r="345" s="113" customFormat="1" ht="12.75"/>
    <row r="346" s="113" customFormat="1" ht="12.75"/>
    <row r="347" s="113" customFormat="1" ht="12.75"/>
    <row r="348" s="113" customFormat="1" ht="12.75"/>
    <row r="349" s="113" customFormat="1" ht="12.75"/>
    <row r="350" s="113" customFormat="1" ht="12.75"/>
    <row r="351" s="113" customFormat="1" ht="12.75"/>
    <row r="352" s="113" customFormat="1" ht="12.75"/>
    <row r="353" s="113" customFormat="1" ht="12.75"/>
    <row r="354" s="113" customFormat="1" ht="12.75"/>
    <row r="355" s="113" customFormat="1" ht="12.75"/>
    <row r="356" s="113" customFormat="1" ht="12.75"/>
    <row r="357" s="113" customFormat="1" ht="12.75"/>
    <row r="358" s="113" customFormat="1" ht="12.75"/>
    <row r="359" s="113" customFormat="1" ht="12.75"/>
    <row r="360" s="113" customFormat="1" ht="12.75"/>
    <row r="361" s="113" customFormat="1" ht="12.75"/>
    <row r="362" s="113" customFormat="1" ht="12.75"/>
    <row r="363" s="113" customFormat="1" ht="12.75"/>
    <row r="364" s="113" customFormat="1" ht="12.75"/>
    <row r="365" s="113" customFormat="1" ht="12.75"/>
    <row r="366" s="113" customFormat="1" ht="12.75"/>
    <row r="367" s="113" customFormat="1" ht="12.75"/>
    <row r="368" s="113" customFormat="1" ht="12.75"/>
    <row r="369" s="113" customFormat="1" ht="12.75"/>
    <row r="370" s="113" customFormat="1" ht="12.75"/>
    <row r="371" s="113" customFormat="1" ht="12.75"/>
    <row r="372" s="113" customFormat="1" ht="12.75"/>
    <row r="373" s="113" customFormat="1" ht="12.75"/>
    <row r="374" s="113" customFormat="1" ht="12.75"/>
    <row r="375" s="113" customFormat="1" ht="12.75"/>
    <row r="376" s="113" customFormat="1" ht="12.75"/>
    <row r="377" s="113" customFormat="1" ht="12.75"/>
    <row r="378" s="113" customFormat="1" ht="12.75"/>
    <row r="379" s="113" customFormat="1" ht="12.75"/>
    <row r="380" s="113" customFormat="1" ht="12.75"/>
    <row r="381" s="113" customFormat="1" ht="12.75"/>
    <row r="382" s="113" customFormat="1" ht="12.75"/>
    <row r="383" s="113" customFormat="1" ht="12.75"/>
    <row r="384" s="113" customFormat="1" ht="12.75"/>
    <row r="385" s="113" customFormat="1" ht="12.75"/>
    <row r="386" s="113" customFormat="1" ht="12.75"/>
    <row r="387" s="113" customFormat="1" ht="12.75"/>
    <row r="388" s="113" customFormat="1" ht="12.75"/>
    <row r="389" s="113" customFormat="1" ht="12.75"/>
    <row r="390" s="113" customFormat="1" ht="12.75"/>
    <row r="391" s="113" customFormat="1" ht="12.75"/>
    <row r="392" s="113" customFormat="1" ht="12.75"/>
    <row r="393" s="113" customFormat="1" ht="12.75"/>
    <row r="394" s="113" customFormat="1" ht="12.75"/>
    <row r="395" s="113" customFormat="1" ht="12.75"/>
    <row r="396" s="113" customFormat="1" ht="12.75"/>
    <row r="397" s="113" customFormat="1" ht="12.75"/>
    <row r="398" s="113" customFormat="1" ht="12.75"/>
    <row r="399" s="113" customFormat="1" ht="12.75"/>
    <row r="400" s="113" customFormat="1" ht="12.75"/>
    <row r="401" s="113" customFormat="1" ht="12.75"/>
    <row r="402" s="113" customFormat="1" ht="12.75"/>
    <row r="403" s="113" customFormat="1" ht="12.75"/>
    <row r="404" s="113" customFormat="1" ht="12.75"/>
    <row r="405" s="113" customFormat="1" ht="12.75"/>
    <row r="406" s="113" customFormat="1" ht="12.75"/>
    <row r="407" s="113" customFormat="1" ht="12.75"/>
    <row r="408" s="113" customFormat="1" ht="12.75"/>
    <row r="409" s="113" customFormat="1" ht="12.75"/>
    <row r="410" s="113" customFormat="1" ht="12.75"/>
    <row r="411" s="113" customFormat="1" ht="12.75"/>
    <row r="412" s="113" customFormat="1" ht="12.75"/>
    <row r="413" s="113" customFormat="1" ht="12.75"/>
    <row r="414" s="113" customFormat="1" ht="12.75"/>
    <row r="415" s="113" customFormat="1" ht="12.75"/>
    <row r="416" s="113" customFormat="1" ht="12.75"/>
    <row r="417" s="113" customFormat="1" ht="12.75"/>
    <row r="418" s="113" customFormat="1" ht="12.75"/>
    <row r="419" s="113" customFormat="1" ht="12.75"/>
    <row r="420" s="113" customFormat="1" ht="12.75"/>
    <row r="421" s="113" customFormat="1" ht="12.75"/>
    <row r="422" s="113" customFormat="1" ht="12.75"/>
    <row r="423" s="113" customFormat="1" ht="12.75"/>
    <row r="424" s="113" customFormat="1" ht="12.75"/>
    <row r="425" s="113" customFormat="1" ht="12.75"/>
    <row r="426" s="113" customFormat="1" ht="12.75"/>
    <row r="427" s="113" customFormat="1" ht="12.75"/>
    <row r="428" s="113" customFormat="1" ht="12.75"/>
    <row r="429" s="113" customFormat="1" ht="12.75"/>
    <row r="430" s="113" customFormat="1" ht="12.75"/>
    <row r="431" s="113" customFormat="1" ht="12.75"/>
    <row r="432" s="113" customFormat="1" ht="12.75"/>
    <row r="433" s="113" customFormat="1" ht="12.75"/>
    <row r="434" s="113" customFormat="1" ht="12.75"/>
    <row r="435" s="113" customFormat="1" ht="12.75"/>
    <row r="436" s="113" customFormat="1" ht="12.75"/>
    <row r="437" s="113" customFormat="1" ht="12.75"/>
    <row r="438" s="113" customFormat="1" ht="12.75"/>
    <row r="439" s="113" customFormat="1" ht="12.75"/>
    <row r="440" s="113" customFormat="1" ht="12.75"/>
    <row r="441" s="113" customFormat="1" ht="12.75"/>
    <row r="442" s="113" customFormat="1" ht="12.75"/>
    <row r="443" s="113" customFormat="1" ht="12.75"/>
    <row r="444" s="113" customFormat="1" ht="12.75"/>
    <row r="445" s="113" customFormat="1" ht="12.75"/>
    <row r="446" s="113" customFormat="1" ht="12.75"/>
    <row r="447" s="113" customFormat="1" ht="12.75"/>
    <row r="448" s="113" customFormat="1" ht="12.75"/>
    <row r="449" s="113" customFormat="1" ht="12.75"/>
    <row r="450" s="113" customFormat="1" ht="12.75"/>
    <row r="451" s="113" customFormat="1" ht="12.75"/>
    <row r="452" s="113" customFormat="1" ht="12.75"/>
    <row r="453" s="113" customFormat="1" ht="12.75"/>
    <row r="454" s="113" customFormat="1" ht="12.75"/>
    <row r="455" s="113" customFormat="1" ht="12.75"/>
    <row r="456" s="113" customFormat="1" ht="12.75"/>
    <row r="457" s="113" customFormat="1" ht="12.75"/>
    <row r="458" s="113" customFormat="1" ht="12.75"/>
    <row r="459" s="113" customFormat="1" ht="12.75"/>
    <row r="460" s="113" customFormat="1" ht="12.75"/>
    <row r="461" s="113" customFormat="1" ht="12.75"/>
    <row r="462" s="113" customFormat="1" ht="12.75"/>
    <row r="463" s="113" customFormat="1" ht="12.75"/>
    <row r="464" s="113" customFormat="1" ht="12.75"/>
    <row r="465" s="113" customFormat="1" ht="12.75"/>
    <row r="466" s="113" customFormat="1" ht="12.75"/>
    <row r="467" s="113" customFormat="1" ht="12.75"/>
    <row r="468" s="113" customFormat="1" ht="12.75"/>
    <row r="469" s="113" customFormat="1" ht="12.75"/>
    <row r="470" s="113" customFormat="1" ht="12.75"/>
    <row r="471" s="113" customFormat="1" ht="12.75"/>
    <row r="472" s="113" customFormat="1" ht="12.75"/>
    <row r="473" s="113" customFormat="1" ht="12.75"/>
    <row r="474" s="113" customFormat="1" ht="12.75"/>
    <row r="475" s="113" customFormat="1" ht="12.75"/>
    <row r="476" s="113" customFormat="1" ht="12.75"/>
    <row r="477" s="113" customFormat="1" ht="12.75"/>
    <row r="478" s="113" customFormat="1" ht="12.75"/>
    <row r="479" s="113" customFormat="1" ht="12.75"/>
    <row r="480" s="113" customFormat="1" ht="12.75"/>
    <row r="481" s="113" customFormat="1" ht="12.75"/>
    <row r="482" s="113" customFormat="1" ht="12.75"/>
    <row r="483" s="113" customFormat="1" ht="12.75"/>
    <row r="484" s="113" customFormat="1" ht="12.75"/>
    <row r="485" s="113" customFormat="1" ht="12.75"/>
    <row r="486" s="113" customFormat="1" ht="12.75"/>
    <row r="487" s="113" customFormat="1" ht="12.75"/>
    <row r="488" s="113" customFormat="1" ht="12.75"/>
    <row r="489" s="113" customFormat="1" ht="12.75"/>
    <row r="490" s="113" customFormat="1" ht="12.75"/>
    <row r="491" s="113" customFormat="1" ht="12.75"/>
    <row r="492" s="113" customFormat="1" ht="12.75"/>
    <row r="493" s="113" customFormat="1" ht="12.75"/>
    <row r="494" s="113" customFormat="1" ht="12.75"/>
    <row r="495" s="113" customFormat="1" ht="12.75"/>
    <row r="496" s="113" customFormat="1" ht="12.75"/>
    <row r="497" s="113" customFormat="1" ht="12.75"/>
    <row r="498" s="113" customFormat="1" ht="12.75"/>
    <row r="499" s="113" customFormat="1" ht="12.75"/>
    <row r="500" s="113" customFormat="1" ht="12.75"/>
    <row r="501" s="113" customFormat="1" ht="12.75"/>
    <row r="502" s="113" customFormat="1" ht="12.75"/>
    <row r="503" s="113" customFormat="1" ht="12.75"/>
    <row r="504" s="113" customFormat="1" ht="12.75"/>
    <row r="505" s="113" customFormat="1" ht="12.75"/>
    <row r="506" s="113" customFormat="1" ht="12.75"/>
    <row r="507" s="113" customFormat="1" ht="12.75"/>
    <row r="508" s="113" customFormat="1" ht="12.75"/>
    <row r="509" s="113" customFormat="1" ht="12.75"/>
    <row r="510" s="113" customFormat="1" ht="12.75"/>
    <row r="511" s="113" customFormat="1" ht="12.75"/>
    <row r="512" s="113" customFormat="1" ht="12.75"/>
    <row r="513" s="113" customFormat="1" ht="12.75"/>
    <row r="514" s="113" customFormat="1" ht="12.75"/>
    <row r="515" s="113" customFormat="1" ht="12.75"/>
    <row r="516" s="113" customFormat="1" ht="12.75"/>
    <row r="517" s="113" customFormat="1" ht="12.75"/>
    <row r="518" s="113" customFormat="1" ht="12.75"/>
    <row r="519" s="113" customFormat="1" ht="12.75"/>
    <row r="520" s="113" customFormat="1" ht="12.75"/>
    <row r="521" s="113" customFormat="1" ht="12.75"/>
    <row r="522" s="113" customFormat="1" ht="12.75"/>
    <row r="523" s="113" customFormat="1" ht="12.75"/>
    <row r="524" s="113" customFormat="1" ht="12.75"/>
    <row r="525" s="113" customFormat="1" ht="12.75"/>
    <row r="526" s="113" customFormat="1" ht="12.75"/>
    <row r="527" s="113" customFormat="1" ht="12.75"/>
    <row r="528" s="113" customFormat="1" ht="12.75"/>
    <row r="529" s="113" customFormat="1" ht="12.75"/>
    <row r="530" s="113" customFormat="1" ht="12.75"/>
    <row r="531" s="113" customFormat="1" ht="12.75"/>
    <row r="532" s="113" customFormat="1" ht="12.75"/>
    <row r="533" s="113" customFormat="1" ht="12.75"/>
    <row r="534" s="113" customFormat="1" ht="12.75"/>
    <row r="535" s="113" customFormat="1" ht="12.75"/>
    <row r="536" s="113" customFormat="1" ht="12.75"/>
    <row r="537" s="113" customFormat="1" ht="12.75"/>
    <row r="538" s="113" customFormat="1" ht="12.75"/>
    <row r="539" s="113" customFormat="1" ht="12.75"/>
    <row r="540" s="113" customFormat="1" ht="12.75"/>
    <row r="541" s="113" customFormat="1" ht="12.75"/>
    <row r="542" s="113" customFormat="1" ht="12.75"/>
    <row r="543" s="113" customFormat="1" ht="12.75"/>
    <row r="544" s="113" customFormat="1" ht="12.75"/>
    <row r="545" s="113" customFormat="1" ht="12.75"/>
    <row r="546" s="113" customFormat="1" ht="12.75"/>
    <row r="547" s="113" customFormat="1" ht="12.75"/>
    <row r="548" s="113" customFormat="1" ht="12.75"/>
    <row r="549" s="113" customFormat="1" ht="12.75"/>
    <row r="550" s="113" customFormat="1" ht="12.75"/>
    <row r="551" s="113" customFormat="1" ht="12.75"/>
    <row r="552" s="113" customFormat="1" ht="12.75"/>
    <row r="553" s="113" customFormat="1" ht="12.75"/>
    <row r="554" s="113" customFormat="1" ht="12.75"/>
    <row r="555" s="113" customFormat="1" ht="12.75"/>
    <row r="556" s="113" customFormat="1" ht="12.75"/>
    <row r="557" s="113" customFormat="1" ht="12.75"/>
    <row r="558" s="113" customFormat="1" ht="12.75"/>
    <row r="559" s="113" customFormat="1" ht="12.75"/>
    <row r="560" s="113" customFormat="1" ht="12.75"/>
    <row r="561" s="113" customFormat="1" ht="12.75"/>
    <row r="562" s="113" customFormat="1" ht="12.75"/>
    <row r="563" s="113" customFormat="1" ht="12.75"/>
    <row r="564" s="113" customFormat="1" ht="12.75"/>
    <row r="565" s="113" customFormat="1" ht="12.75"/>
    <row r="566" s="113" customFormat="1" ht="12.75"/>
    <row r="567" s="113" customFormat="1" ht="12.75"/>
    <row r="568" s="113" customFormat="1" ht="12.75"/>
    <row r="569" s="113" customFormat="1" ht="12.75"/>
    <row r="570" s="113" customFormat="1" ht="12.75"/>
    <row r="571" s="113" customFormat="1" ht="12.75"/>
    <row r="572" s="113" customFormat="1" ht="12.75"/>
    <row r="573" s="113" customFormat="1" ht="12.75"/>
    <row r="574" s="113" customFormat="1" ht="12.75"/>
    <row r="575" s="113" customFormat="1" ht="12.75"/>
    <row r="576" s="113" customFormat="1" ht="12.75"/>
    <row r="577" s="113" customFormat="1" ht="12.75"/>
    <row r="578" s="113" customFormat="1" ht="12.75"/>
    <row r="579" s="113" customFormat="1" ht="12.75"/>
    <row r="580" s="113" customFormat="1" ht="12.75"/>
    <row r="581" s="113" customFormat="1" ht="12.75"/>
    <row r="582" s="113" customFormat="1" ht="12.75"/>
    <row r="583" s="113" customFormat="1" ht="12.75"/>
    <row r="584" s="113" customFormat="1" ht="12.75"/>
    <row r="585" s="113" customFormat="1" ht="12.75"/>
    <row r="586" s="113" customFormat="1" ht="12.75"/>
    <row r="587" s="113" customFormat="1" ht="12.75"/>
    <row r="588" s="113" customFormat="1" ht="12.75"/>
    <row r="589" s="113" customFormat="1" ht="12.75"/>
    <row r="590" s="113" customFormat="1" ht="12.75"/>
    <row r="591" s="113" customFormat="1" ht="12.75"/>
    <row r="592" s="113" customFormat="1" ht="12.75"/>
    <row r="593" s="113" customFormat="1" ht="12.75"/>
    <row r="594" s="113" customFormat="1" ht="12.75"/>
    <row r="595" s="113" customFormat="1" ht="12.75"/>
    <row r="596" s="113" customFormat="1" ht="12.75"/>
    <row r="597" s="113" customFormat="1" ht="12.75"/>
    <row r="598" s="113" customFormat="1" ht="12.75"/>
    <row r="599" s="113" customFormat="1" ht="12.75"/>
    <row r="600" s="113" customFormat="1" ht="12.75"/>
    <row r="601" s="113" customFormat="1" ht="12.75"/>
    <row r="602" s="113" customFormat="1" ht="12.75"/>
    <row r="603" s="113" customFormat="1" ht="12.75"/>
    <row r="604" s="113" customFormat="1" ht="12.75"/>
    <row r="605" s="113" customFormat="1" ht="12.75"/>
    <row r="606" s="113" customFormat="1" ht="12.75"/>
    <row r="607" s="113" customFormat="1" ht="12.75"/>
    <row r="608" s="113" customFormat="1" ht="12.75"/>
    <row r="609" s="113" customFormat="1" ht="12.75"/>
    <row r="610" s="113" customFormat="1" ht="12.75"/>
    <row r="611" s="113" customFormat="1" ht="12.75"/>
    <row r="612" s="113" customFormat="1" ht="12.75"/>
    <row r="613" s="113" customFormat="1" ht="12.75"/>
    <row r="614" s="113" customFormat="1" ht="12.75"/>
    <row r="615" s="113" customFormat="1" ht="12.75"/>
    <row r="616" s="113" customFormat="1" ht="12.75"/>
    <row r="617" s="113" customFormat="1" ht="12.75"/>
    <row r="618" s="113" customFormat="1" ht="12.75"/>
    <row r="619" s="113" customFormat="1" ht="12.75"/>
    <row r="620" s="113" customFormat="1" ht="12.75"/>
    <row r="621" s="113" customFormat="1" ht="12.75"/>
    <row r="622" s="113" customFormat="1" ht="12.75"/>
    <row r="623" s="113" customFormat="1" ht="12.75"/>
    <row r="624" s="113" customFormat="1" ht="12.75"/>
    <row r="625" s="113" customFormat="1" ht="12.75"/>
    <row r="626" s="113" customFormat="1" ht="12.75"/>
    <row r="627" s="113" customFormat="1" ht="12.75"/>
    <row r="628" s="113" customFormat="1" ht="12.75"/>
    <row r="629" s="113" customFormat="1" ht="12.75"/>
    <row r="630" s="113" customFormat="1" ht="12.75"/>
    <row r="631" s="113" customFormat="1" ht="12.75"/>
    <row r="632" s="113" customFormat="1" ht="12.75"/>
    <row r="633" s="113" customFormat="1" ht="12.75"/>
    <row r="634" s="113" customFormat="1" ht="12.75"/>
    <row r="635" s="113" customFormat="1" ht="12.75"/>
    <row r="636" s="113" customFormat="1" ht="12.75"/>
    <row r="637" s="113" customFormat="1" ht="12.75"/>
    <row r="638" s="113" customFormat="1" ht="12.75"/>
    <row r="639" s="113" customFormat="1" ht="12.75"/>
    <row r="640" s="113" customFormat="1" ht="12.75"/>
    <row r="641" s="113" customFormat="1" ht="12.75"/>
    <row r="642" s="113" customFormat="1" ht="12.75"/>
    <row r="643" s="113" customFormat="1" ht="12.75"/>
    <row r="644" s="113" customFormat="1" ht="12.75"/>
    <row r="645" s="113" customFormat="1" ht="12.75"/>
    <row r="646" s="113" customFormat="1" ht="12.75"/>
    <row r="647" s="113" customFormat="1" ht="12.75"/>
    <row r="648" s="113" customFormat="1" ht="12.75"/>
    <row r="649" s="113" customFormat="1" ht="12.75"/>
    <row r="650" s="113" customFormat="1" ht="12.75"/>
    <row r="651" s="113" customFormat="1" ht="12.75"/>
    <row r="652" s="113" customFormat="1" ht="12.75"/>
    <row r="653" s="113" customFormat="1" ht="12.75"/>
    <row r="654" s="113" customFormat="1" ht="12.75"/>
    <row r="655" s="113" customFormat="1" ht="12.75"/>
    <row r="656" s="113" customFormat="1" ht="12.75"/>
  </sheetData>
  <sheetProtection algorithmName="SHA-512" hashValue="NriXcstYQdCfL05uP01ORKmWK6rp4y4lOe69FJOv/M0Elbf6u/4+qVB/pX8PJFPmtFPxRWX+qC97rUEnIGTwXA==" saltValue="6EQzqG+36xLV6eICSORSjQ==" spinCount="100000" sheet="1" objects="1" scenarios="1"/>
  <mergeCells count="22">
    <mergeCell ref="A20:J20"/>
    <mergeCell ref="A5:D5"/>
    <mergeCell ref="A6:J6"/>
    <mergeCell ref="A7:J7"/>
    <mergeCell ref="A8:J8"/>
    <mergeCell ref="A9:J9"/>
    <mergeCell ref="A10:J10"/>
    <mergeCell ref="A11:J11"/>
    <mergeCell ref="A16:D16"/>
    <mergeCell ref="A17:J17"/>
    <mergeCell ref="A18:J18"/>
    <mergeCell ref="A19:J19"/>
    <mergeCell ref="F48:J48"/>
    <mergeCell ref="I69:J69"/>
    <mergeCell ref="I70:J70"/>
    <mergeCell ref="I71:J71"/>
    <mergeCell ref="A21:J21"/>
    <mergeCell ref="A22:J22"/>
    <mergeCell ref="A30:D30"/>
    <mergeCell ref="A41:D41"/>
    <mergeCell ref="F44:J44"/>
    <mergeCell ref="F45:J45"/>
  </mergeCells>
  <printOptions horizontalCentered="1"/>
  <pageMargins left="0.25" right="0.25" top="0.75" bottom="0.75" header="0.3" footer="0.3"/>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3"/>
    <pageSetUpPr fitToPage="1"/>
  </sheetPr>
  <dimension ref="A1:BD94"/>
  <sheetViews>
    <sheetView view="pageBreakPreview" zoomScaleSheetLayoutView="100" workbookViewId="0" topLeftCell="A1">
      <selection activeCell="E16" sqref="E16"/>
    </sheetView>
  </sheetViews>
  <sheetFormatPr defaultColWidth="9.140625" defaultRowHeight="12.75"/>
  <cols>
    <col min="1" max="1" width="1.421875" style="1" customWidth="1"/>
    <col min="2" max="2" width="3.140625" style="0" customWidth="1"/>
    <col min="3" max="3" width="22.57421875" style="0" customWidth="1"/>
    <col min="4" max="4" width="14.57421875" style="0" customWidth="1"/>
    <col min="5" max="5" width="19.00390625" style="0" customWidth="1"/>
    <col min="6" max="6" width="16.421875" style="0" customWidth="1"/>
    <col min="7" max="7" width="19.8515625" style="0" customWidth="1"/>
    <col min="8" max="8" width="4.140625" style="0" customWidth="1"/>
  </cols>
  <sheetData>
    <row r="1" spans="1:56" ht="12.75">
      <c r="A1" s="4"/>
      <c r="B1" s="3"/>
      <c r="C1" s="4"/>
      <c r="D1" s="4"/>
      <c r="E1" s="4"/>
      <c r="F1" s="74" t="s">
        <v>57</v>
      </c>
      <c r="G1" s="75" t="e">
        <f>#REF!</f>
        <v>#REF!</v>
      </c>
      <c r="H1" s="6"/>
      <c r="I1" s="2"/>
      <c r="J1" s="2"/>
      <c r="K1" s="2"/>
      <c r="L1" s="2"/>
      <c r="M1" s="2"/>
      <c r="N1" s="2"/>
      <c r="O1" s="2"/>
      <c r="P1" s="12">
        <v>3</v>
      </c>
      <c r="Q1" s="34">
        <v>0</v>
      </c>
      <c r="R1" s="35">
        <v>0.017</v>
      </c>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row>
    <row r="2" spans="1:56" ht="12.75">
      <c r="A2" s="4"/>
      <c r="B2" s="3"/>
      <c r="C2" s="4"/>
      <c r="D2" s="4"/>
      <c r="E2" s="4"/>
      <c r="F2" s="5"/>
      <c r="G2" s="49"/>
      <c r="H2" s="6"/>
      <c r="I2" s="2"/>
      <c r="J2" s="2"/>
      <c r="K2" s="2"/>
      <c r="L2" s="2"/>
      <c r="M2" s="2"/>
      <c r="N2" s="2"/>
      <c r="O2" s="2"/>
      <c r="P2" s="12"/>
      <c r="Q2" s="34"/>
      <c r="R2" s="35"/>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1:56" ht="12.75">
      <c r="A3" s="4"/>
      <c r="B3" s="3"/>
      <c r="C3" s="4"/>
      <c r="D3" s="4"/>
      <c r="E3" s="4"/>
      <c r="F3" s="5"/>
      <c r="G3" s="49"/>
      <c r="H3" s="6"/>
      <c r="I3" s="2"/>
      <c r="J3" s="2"/>
      <c r="K3" s="2"/>
      <c r="L3" s="2"/>
      <c r="M3" s="2"/>
      <c r="N3" s="2"/>
      <c r="O3" s="2"/>
      <c r="P3" s="12"/>
      <c r="Q3" s="34"/>
      <c r="R3" s="35"/>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ht="12.75">
      <c r="A4" s="4"/>
      <c r="B4" s="4"/>
      <c r="C4" s="4"/>
      <c r="D4" s="4"/>
      <c r="E4" s="4"/>
      <c r="F4" s="5"/>
      <c r="G4" s="41"/>
      <c r="H4" s="6"/>
      <c r="I4" s="2"/>
      <c r="J4" s="2"/>
      <c r="K4" s="2"/>
      <c r="L4" s="2"/>
      <c r="M4" s="2"/>
      <c r="N4" s="2"/>
      <c r="O4" s="2"/>
      <c r="P4" s="12"/>
      <c r="Q4" s="34"/>
      <c r="R4" s="35"/>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row>
    <row r="5" spans="1:56" ht="18">
      <c r="A5" s="283" t="e">
        <f>#REF!</f>
        <v>#REF!</v>
      </c>
      <c r="B5" s="283"/>
      <c r="C5" s="283"/>
      <c r="D5" s="283"/>
      <c r="E5" s="283"/>
      <c r="F5" s="283"/>
      <c r="G5" s="283"/>
      <c r="H5" s="283"/>
      <c r="I5" s="2"/>
      <c r="J5" s="2"/>
      <c r="K5" s="2"/>
      <c r="L5" s="2"/>
      <c r="M5" s="2"/>
      <c r="N5" s="2"/>
      <c r="O5" s="2"/>
      <c r="P5" s="12">
        <v>10</v>
      </c>
      <c r="Q5" s="34">
        <v>272.7</v>
      </c>
      <c r="R5" s="36">
        <v>0.0456</v>
      </c>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row>
    <row r="6" spans="1:56" ht="18">
      <c r="A6" s="283" t="e">
        <f>#REF!</f>
        <v>#REF!</v>
      </c>
      <c r="B6" s="283"/>
      <c r="C6" s="283"/>
      <c r="D6" s="283"/>
      <c r="E6" s="283"/>
      <c r="F6" s="283"/>
      <c r="G6" s="283"/>
      <c r="H6" s="283"/>
      <c r="I6" s="2"/>
      <c r="J6" s="2"/>
      <c r="K6" s="2"/>
      <c r="L6" s="2"/>
      <c r="M6" s="2"/>
      <c r="N6" s="2"/>
      <c r="O6" s="2"/>
      <c r="P6" s="12">
        <v>10</v>
      </c>
      <c r="Q6" s="34">
        <v>272.7</v>
      </c>
      <c r="R6" s="36">
        <v>0.0456</v>
      </c>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row>
    <row r="7" spans="1:56" ht="15.75">
      <c r="A7" s="292" t="e">
        <f>#REF!</f>
        <v>#REF!</v>
      </c>
      <c r="B7" s="292"/>
      <c r="C7" s="292"/>
      <c r="D7" s="292"/>
      <c r="E7" s="292"/>
      <c r="F7" s="292"/>
      <c r="G7" s="292"/>
      <c r="H7" s="292"/>
      <c r="I7" s="2"/>
      <c r="J7" s="2"/>
      <c r="K7" s="2"/>
      <c r="L7" s="2"/>
      <c r="M7" s="2"/>
      <c r="N7" s="2"/>
      <c r="O7" s="2"/>
      <c r="P7" s="12"/>
      <c r="Q7" s="34"/>
      <c r="R7" s="36"/>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row>
    <row r="8" spans="1:56" ht="15.75">
      <c r="A8" s="58"/>
      <c r="B8" s="99" t="s">
        <v>21</v>
      </c>
      <c r="C8" s="58"/>
      <c r="D8" s="58"/>
      <c r="E8" s="58"/>
      <c r="F8" s="58"/>
      <c r="G8" s="58"/>
      <c r="H8" s="58"/>
      <c r="I8" s="2"/>
      <c r="J8" s="2"/>
      <c r="K8" s="2"/>
      <c r="L8" s="2"/>
      <c r="M8" s="2"/>
      <c r="N8" s="2"/>
      <c r="O8" s="2"/>
      <c r="P8" s="12"/>
      <c r="Q8" s="34"/>
      <c r="R8" s="36"/>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56" ht="22.5" customHeight="1">
      <c r="A9" s="4"/>
      <c r="B9" s="280" t="e">
        <f>#REF!</f>
        <v>#REF!</v>
      </c>
      <c r="C9" s="281"/>
      <c r="D9" s="281"/>
      <c r="E9" s="281"/>
      <c r="F9" s="281"/>
      <c r="G9" s="282"/>
      <c r="H9" s="4"/>
      <c r="I9" s="2"/>
      <c r="J9" s="2"/>
      <c r="K9" s="2"/>
      <c r="L9" s="2"/>
      <c r="M9" s="2"/>
      <c r="N9" s="2"/>
      <c r="O9" s="2"/>
      <c r="P9" s="12"/>
      <c r="Q9" s="34"/>
      <c r="R9" s="36"/>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row>
    <row r="10" spans="1:56" ht="17.25" customHeight="1">
      <c r="A10" s="4"/>
      <c r="B10" s="285"/>
      <c r="C10" s="285"/>
      <c r="D10" s="285"/>
      <c r="E10" s="285"/>
      <c r="F10" s="285"/>
      <c r="G10" s="285"/>
      <c r="H10" s="4"/>
      <c r="I10" s="2"/>
      <c r="J10" s="2"/>
      <c r="K10" s="2"/>
      <c r="L10" s="2"/>
      <c r="M10" s="2"/>
      <c r="N10" s="2"/>
      <c r="O10" s="2"/>
      <c r="P10" s="12">
        <v>15</v>
      </c>
      <c r="Q10" s="34">
        <v>447.58</v>
      </c>
      <c r="R10" s="36">
        <v>0.0594</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row>
    <row r="11" spans="1:56" ht="17.25" customHeight="1">
      <c r="A11" s="4"/>
      <c r="B11" s="4"/>
      <c r="C11" s="4"/>
      <c r="D11" s="4"/>
      <c r="E11" s="4"/>
      <c r="F11" s="4"/>
      <c r="G11" s="4"/>
      <c r="H11" s="4"/>
      <c r="I11" s="2"/>
      <c r="J11" s="2"/>
      <c r="K11" s="2"/>
      <c r="L11" s="2"/>
      <c r="M11" s="2"/>
      <c r="N11" s="2"/>
      <c r="O11" s="2"/>
      <c r="P11" s="37">
        <v>20</v>
      </c>
      <c r="Q11" s="38">
        <v>585.95</v>
      </c>
      <c r="R11" s="39">
        <v>0.0695</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row>
    <row r="12" spans="1:56" ht="17.25" customHeight="1">
      <c r="A12" s="4"/>
      <c r="B12" s="286" t="s">
        <v>22</v>
      </c>
      <c r="C12" s="287"/>
      <c r="D12" s="287"/>
      <c r="E12" s="287"/>
      <c r="F12" s="287"/>
      <c r="G12" s="288"/>
      <c r="H12" s="4"/>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row>
    <row r="13" spans="1:56" ht="42.75" customHeight="1">
      <c r="A13" s="4"/>
      <c r="B13" s="289" t="s">
        <v>23</v>
      </c>
      <c r="C13" s="290"/>
      <c r="D13" s="290"/>
      <c r="E13" s="290"/>
      <c r="F13" s="290"/>
      <c r="G13" s="291"/>
      <c r="H13" s="4"/>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row>
    <row r="14" spans="1:56" ht="15" customHeight="1">
      <c r="A14" s="4"/>
      <c r="B14" s="4"/>
      <c r="C14" s="4"/>
      <c r="D14" s="4"/>
      <c r="E14" s="4"/>
      <c r="F14" s="4"/>
      <c r="G14" s="4"/>
      <c r="H14" s="4"/>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1:56" ht="15" customHeight="1">
      <c r="A15" s="4"/>
      <c r="B15" s="4"/>
      <c r="C15" s="7"/>
      <c r="D15" s="6"/>
      <c r="E15" s="4"/>
      <c r="F15" s="4"/>
      <c r="G15" s="4"/>
      <c r="H15" s="4"/>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row>
    <row r="16" spans="1:56" ht="15" customHeight="1">
      <c r="A16" s="4"/>
      <c r="B16" s="17"/>
      <c r="C16" s="46" t="e">
        <f>#REF!</f>
        <v>#REF!</v>
      </c>
      <c r="D16" s="17" t="s">
        <v>20</v>
      </c>
      <c r="E16" s="61">
        <v>220</v>
      </c>
      <c r="F16" s="18" t="s">
        <v>4</v>
      </c>
      <c r="G16" s="43" t="e">
        <f>C16*E16</f>
        <v>#REF!</v>
      </c>
      <c r="H16" s="4"/>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row>
    <row r="17" spans="1:56" ht="15" customHeight="1">
      <c r="A17" s="4"/>
      <c r="B17" s="17"/>
      <c r="C17" s="59" t="s">
        <v>29</v>
      </c>
      <c r="D17" s="7"/>
      <c r="E17" s="51"/>
      <c r="F17" s="18"/>
      <c r="G17" s="42" t="s">
        <v>8</v>
      </c>
      <c r="H17" s="4"/>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row>
    <row r="18" spans="1:56" ht="15" customHeight="1">
      <c r="A18" s="4"/>
      <c r="B18" s="4"/>
      <c r="C18" s="20"/>
      <c r="D18" s="7"/>
      <c r="E18" s="19"/>
      <c r="F18" s="18"/>
      <c r="G18" s="45"/>
      <c r="H18" s="4"/>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row>
    <row r="19" spans="1:56" ht="15" customHeight="1">
      <c r="A19" s="4"/>
      <c r="B19" s="4"/>
      <c r="C19" s="21"/>
      <c r="D19" s="4"/>
      <c r="E19" s="21"/>
      <c r="F19" s="4"/>
      <c r="G19" s="21"/>
      <c r="H19" s="4"/>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row>
    <row r="20" spans="1:56" ht="15" customHeight="1">
      <c r="A20" s="4"/>
      <c r="B20" s="17"/>
      <c r="C20" s="11" t="e">
        <f>#REF!</f>
        <v>#REF!</v>
      </c>
      <c r="D20" s="17" t="s">
        <v>20</v>
      </c>
      <c r="E20" s="62">
        <v>0.18</v>
      </c>
      <c r="F20" s="18" t="s">
        <v>5</v>
      </c>
      <c r="G20" s="43" t="e">
        <f>C20*E20</f>
        <v>#REF!</v>
      </c>
      <c r="H20" s="4"/>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row>
    <row r="21" spans="1:56" ht="15" customHeight="1">
      <c r="A21" s="4"/>
      <c r="B21" s="4"/>
      <c r="C21" s="60" t="s">
        <v>19</v>
      </c>
      <c r="D21" s="7"/>
      <c r="E21" s="22"/>
      <c r="F21" s="18"/>
      <c r="G21" s="42" t="s">
        <v>9</v>
      </c>
      <c r="H21" s="4"/>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row>
    <row r="22" spans="1:56" ht="15" customHeight="1">
      <c r="A22" s="4"/>
      <c r="B22" s="4"/>
      <c r="C22" s="23"/>
      <c r="D22" s="7"/>
      <c r="E22" s="50"/>
      <c r="F22" s="18"/>
      <c r="G22" s="45"/>
      <c r="H22" s="4"/>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row>
    <row r="23" spans="1:56" ht="15" customHeight="1">
      <c r="A23" s="4"/>
      <c r="B23" s="4"/>
      <c r="C23" s="4"/>
      <c r="D23" s="4"/>
      <c r="E23" s="4"/>
      <c r="F23" s="4"/>
      <c r="G23" s="4"/>
      <c r="H23" s="4"/>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1:56" ht="15" customHeight="1" thickBot="1">
      <c r="A24" s="4"/>
      <c r="B24" s="4"/>
      <c r="C24" s="4"/>
      <c r="D24" s="4"/>
      <c r="E24" s="17"/>
      <c r="F24" s="5" t="s">
        <v>10</v>
      </c>
      <c r="G24" s="44" t="e">
        <f>G16+G20</f>
        <v>#REF!</v>
      </c>
      <c r="H24" s="4"/>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row>
    <row r="25" spans="1:56" ht="15" customHeight="1" thickBot="1" thickTop="1">
      <c r="A25" s="4"/>
      <c r="B25" s="24"/>
      <c r="C25" s="25" t="s">
        <v>7</v>
      </c>
      <c r="D25" s="26"/>
      <c r="E25" s="17"/>
      <c r="F25" s="9"/>
      <c r="G25" s="42" t="s">
        <v>17</v>
      </c>
      <c r="H25" s="4"/>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1:56" ht="15" customHeight="1">
      <c r="A26" s="4"/>
      <c r="B26" s="27" t="s">
        <v>1</v>
      </c>
      <c r="C26" s="28"/>
      <c r="D26" s="47" t="e">
        <f>#REF!</f>
        <v>#REF!</v>
      </c>
      <c r="E26" s="4"/>
      <c r="F26" s="9"/>
      <c r="G26" s="29"/>
      <c r="H26" s="4"/>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1:56" ht="15" customHeight="1">
      <c r="A27" s="4"/>
      <c r="B27" s="27" t="s">
        <v>2</v>
      </c>
      <c r="C27" s="28"/>
      <c r="D27" s="47" t="e">
        <f>#REF!</f>
        <v>#REF!</v>
      </c>
      <c r="E27" s="4"/>
      <c r="F27" s="4"/>
      <c r="G27" s="4"/>
      <c r="H27" s="4"/>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row>
    <row r="28" spans="1:56" ht="15" customHeight="1">
      <c r="A28" s="4"/>
      <c r="B28" s="27" t="s">
        <v>3</v>
      </c>
      <c r="C28" s="28"/>
      <c r="D28" s="48" t="e">
        <f>D26-D27</f>
        <v>#REF!</v>
      </c>
      <c r="E28" s="17"/>
      <c r="F28" s="5" t="s">
        <v>11</v>
      </c>
      <c r="G28" s="52" t="e">
        <f>#REF!</f>
        <v>#REF!</v>
      </c>
      <c r="H28" s="4"/>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row>
    <row r="29" spans="1:56" ht="15" customHeight="1">
      <c r="A29" s="4"/>
      <c r="B29" s="27" t="s">
        <v>14</v>
      </c>
      <c r="C29" s="28"/>
      <c r="D29" s="30" t="e">
        <f>#REF!</f>
        <v>#REF!</v>
      </c>
      <c r="E29" s="4"/>
      <c r="F29" s="4"/>
      <c r="G29" s="42" t="s">
        <v>16</v>
      </c>
      <c r="H29" s="4"/>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row>
    <row r="30" spans="1:56" ht="15" customHeight="1" thickBot="1">
      <c r="A30" s="4"/>
      <c r="B30" s="31"/>
      <c r="C30" s="32"/>
      <c r="D30" s="33" t="s">
        <v>6</v>
      </c>
      <c r="E30" s="4"/>
      <c r="F30" s="4"/>
      <c r="G30" s="4"/>
      <c r="H30" s="4"/>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row>
    <row r="31" spans="1:56" ht="15" customHeight="1">
      <c r="A31" s="4"/>
      <c r="B31" s="4"/>
      <c r="C31" s="4"/>
      <c r="D31" s="4"/>
      <c r="E31" s="17"/>
      <c r="F31" s="5" t="s">
        <v>12</v>
      </c>
      <c r="G31" s="53" t="e">
        <f>IF(G28=0,"",G24/G28)</f>
        <v>#REF!</v>
      </c>
      <c r="H31" s="4"/>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row>
    <row r="32" spans="1:56" ht="15" customHeight="1">
      <c r="A32" s="4"/>
      <c r="B32" s="4"/>
      <c r="C32" s="4"/>
      <c r="D32" s="4"/>
      <c r="E32" s="8"/>
      <c r="F32" s="13" t="s">
        <v>13</v>
      </c>
      <c r="G32" s="42" t="s">
        <v>18</v>
      </c>
      <c r="H32" s="4"/>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row>
    <row r="33" spans="1:56" ht="15" customHeight="1">
      <c r="A33" s="4"/>
      <c r="B33" s="4"/>
      <c r="C33" s="4"/>
      <c r="D33" s="14"/>
      <c r="E33" s="15"/>
      <c r="F33" s="15"/>
      <c r="G33" s="16"/>
      <c r="H33" s="4"/>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row>
    <row r="34" spans="1:56" ht="15" customHeight="1">
      <c r="A34" s="4"/>
      <c r="B34" s="6"/>
      <c r="C34" s="6"/>
      <c r="D34" s="6"/>
      <c r="E34" s="6"/>
      <c r="F34" s="6"/>
      <c r="G34" s="6"/>
      <c r="H34" s="4"/>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row>
    <row r="35" spans="1:56" ht="12.75">
      <c r="A35" s="4"/>
      <c r="B35" s="284"/>
      <c r="C35" s="284"/>
      <c r="D35" s="284"/>
      <c r="E35" s="284"/>
      <c r="F35" s="284"/>
      <c r="G35" s="284"/>
      <c r="H35" s="4"/>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row>
    <row r="36" spans="1:56" ht="12.75">
      <c r="A36" s="4"/>
      <c r="B36" s="6"/>
      <c r="C36" s="6"/>
      <c r="D36" s="6"/>
      <c r="E36" s="6"/>
      <c r="F36" s="6"/>
      <c r="G36" s="6"/>
      <c r="H36" s="4"/>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row>
    <row r="37" spans="1:56" ht="12.75">
      <c r="A37" s="4"/>
      <c r="B37" s="6"/>
      <c r="C37" s="10"/>
      <c r="D37" s="10"/>
      <c r="E37" s="54"/>
      <c r="F37" s="10"/>
      <c r="G37" s="6"/>
      <c r="H37" s="4"/>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row>
    <row r="38" spans="1:56" ht="12.75">
      <c r="A38" s="4"/>
      <c r="B38" s="6"/>
      <c r="C38" s="10"/>
      <c r="D38" s="10"/>
      <c r="E38" s="55"/>
      <c r="F38" s="10"/>
      <c r="G38" s="6"/>
      <c r="H38" s="4"/>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row>
    <row r="39" spans="1:56" ht="12.75">
      <c r="A39" s="4"/>
      <c r="B39" s="6"/>
      <c r="C39" s="56"/>
      <c r="D39" s="10"/>
      <c r="E39" s="56"/>
      <c r="F39" s="56"/>
      <c r="G39" s="6"/>
      <c r="H39" s="4"/>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1:56" ht="12.75">
      <c r="A40" s="4"/>
      <c r="B40" s="41"/>
      <c r="C40" s="6"/>
      <c r="D40" s="6"/>
      <c r="E40" s="1"/>
      <c r="F40" s="1"/>
      <c r="G40" s="6"/>
      <c r="H40" s="4"/>
      <c r="I40" s="40"/>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row>
    <row r="41" spans="1:56" ht="12.75">
      <c r="A41" s="4"/>
      <c r="B41" s="41"/>
      <c r="C41" s="6"/>
      <c r="D41" s="6"/>
      <c r="E41" s="6"/>
      <c r="F41" s="6"/>
      <c r="G41" s="57"/>
      <c r="H41" s="4"/>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row>
    <row r="42" spans="1:56" ht="12.75">
      <c r="A42" s="4"/>
      <c r="B42" s="284"/>
      <c r="C42" s="284"/>
      <c r="D42" s="284"/>
      <c r="E42" s="284"/>
      <c r="F42" s="284"/>
      <c r="G42" s="284"/>
      <c r="H42" s="4"/>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row>
    <row r="43" spans="1:56" ht="12.75">
      <c r="A43" s="4"/>
      <c r="B43" s="4"/>
      <c r="C43" s="4"/>
      <c r="D43" s="4"/>
      <c r="E43" s="4"/>
      <c r="F43" s="4"/>
      <c r="G43" s="4"/>
      <c r="H43" s="4"/>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row>
    <row r="44" spans="1:56" ht="12.75">
      <c r="A44" s="4"/>
      <c r="B44" s="4"/>
      <c r="C44" s="4"/>
      <c r="D44" s="4"/>
      <c r="E44" s="4"/>
      <c r="F44" s="4"/>
      <c r="G44" s="4"/>
      <c r="H44" s="4"/>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row>
    <row r="45" spans="1:56" ht="12.75">
      <c r="A45" s="4"/>
      <c r="B45" s="4"/>
      <c r="C45" s="4"/>
      <c r="D45" s="4"/>
      <c r="E45" s="4"/>
      <c r="F45" s="4"/>
      <c r="G45" s="4"/>
      <c r="H45" s="4"/>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row>
    <row r="46" spans="1:56" ht="12.75">
      <c r="A46" s="4"/>
      <c r="B46" s="4"/>
      <c r="C46" s="4"/>
      <c r="D46" s="4"/>
      <c r="E46" s="4"/>
      <c r="F46" s="4"/>
      <c r="G46" s="4"/>
      <c r="H46" s="4"/>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row>
    <row r="47" spans="1:56" ht="12.75">
      <c r="A47" s="4"/>
      <c r="B47" s="4"/>
      <c r="C47" s="4"/>
      <c r="D47" s="4"/>
      <c r="E47" s="4"/>
      <c r="F47" s="4"/>
      <c r="G47" s="4"/>
      <c r="H47" s="4"/>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row>
    <row r="48" spans="1:56" ht="12.75">
      <c r="A48" s="4"/>
      <c r="B48" s="4"/>
      <c r="C48" s="4"/>
      <c r="D48" s="4"/>
      <c r="E48" s="4"/>
      <c r="F48" s="4"/>
      <c r="G48" s="4"/>
      <c r="H48" s="4"/>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row>
    <row r="49" spans="1:56" ht="12.75">
      <c r="A49" s="4"/>
      <c r="B49" s="4"/>
      <c r="C49" s="4"/>
      <c r="D49" s="4"/>
      <c r="E49" s="4"/>
      <c r="F49" s="4"/>
      <c r="G49" s="4"/>
      <c r="H49" s="4"/>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1:56" ht="12.75">
      <c r="A50" s="4"/>
      <c r="B50" s="4"/>
      <c r="C50" s="4"/>
      <c r="D50" s="4"/>
      <c r="E50" s="4"/>
      <c r="F50" s="4"/>
      <c r="G50" s="4"/>
      <c r="H50" s="4"/>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row>
    <row r="51" spans="1:56" ht="12.75">
      <c r="A51" s="4"/>
      <c r="B51" s="4"/>
      <c r="C51" s="4"/>
      <c r="D51" s="4"/>
      <c r="E51" s="4"/>
      <c r="F51" s="4"/>
      <c r="G51" s="4"/>
      <c r="H51" s="4"/>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row>
    <row r="52" spans="2:31" ht="12.7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2:31" ht="12.7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2:31" ht="12.7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2:31" ht="12.7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2:31" ht="12.7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2:31" ht="12.7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2:31" ht="12.7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2:31" ht="12.7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31" ht="12.7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2:31" ht="12.7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2:31" ht="12.7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2:31" ht="12.7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2:31" ht="12.7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2:31" ht="12.7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2:31" ht="12.7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2:31" ht="12.7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2:31" ht="12.7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2:31" ht="12.7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2:31" ht="12.7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2:31" ht="12.7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2:31" ht="12.7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2:31" ht="12.7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2:31" ht="12.7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2:31" ht="12.7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2:31" ht="12.7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2:31" ht="12.7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2:31" ht="12.7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2:31" ht="12.7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2:31" ht="12.7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2:31" ht="12.7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2:31" ht="12.7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2:31" ht="12.7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2:31" ht="12.7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2:31" ht="12.7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2:31" ht="12.7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2:31" ht="12.7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2:31" ht="12.7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2:31" ht="12.7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2:31" ht="12.7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2:31" ht="12.7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2:31" ht="12.7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2:31" ht="12.7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2:31" ht="12.7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sheetData>
  <sheetProtection password="C41E" sheet="1" objects="1" scenarios="1" selectLockedCells="1"/>
  <mergeCells count="9">
    <mergeCell ref="B9:G9"/>
    <mergeCell ref="A5:H5"/>
    <mergeCell ref="A6:H6"/>
    <mergeCell ref="B42:G42"/>
    <mergeCell ref="B35:G35"/>
    <mergeCell ref="B10:G10"/>
    <mergeCell ref="B12:G12"/>
    <mergeCell ref="B13:G13"/>
    <mergeCell ref="A7:H7"/>
  </mergeCells>
  <printOptions horizontalCentered="1"/>
  <pageMargins left="0.25" right="0.25" top="0.5" bottom="0.25" header="0.5" footer="0.2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3"/>
    <pageSetUpPr fitToPage="1"/>
  </sheetPr>
  <dimension ref="A1:BI79"/>
  <sheetViews>
    <sheetView view="pageBreakPreview" zoomScaleSheetLayoutView="100" workbookViewId="0" topLeftCell="A1">
      <selection activeCell="A4" sqref="A4:M4"/>
    </sheetView>
  </sheetViews>
  <sheetFormatPr defaultColWidth="9.140625" defaultRowHeight="12.75"/>
  <cols>
    <col min="1" max="2" width="8.57421875" style="0" customWidth="1"/>
    <col min="3" max="3" width="3.140625" style="0" customWidth="1"/>
    <col min="4" max="4" width="13.8515625" style="0" customWidth="1"/>
    <col min="5" max="5" width="2.421875" style="0" customWidth="1"/>
    <col min="6" max="9" width="8.57421875" style="0" customWidth="1"/>
    <col min="10" max="10" width="0.85546875" style="0" hidden="1" customWidth="1"/>
    <col min="11" max="11" width="12.00390625" style="0" customWidth="1"/>
    <col min="12" max="12" width="9.57421875" style="0" customWidth="1"/>
    <col min="13" max="13" width="11.421875" style="0" customWidth="1"/>
    <col min="14" max="61" width="9.140625" style="2" customWidth="1"/>
  </cols>
  <sheetData>
    <row r="1" spans="1:13" ht="12.75">
      <c r="A1" s="4"/>
      <c r="B1" s="4"/>
      <c r="C1" s="4"/>
      <c r="D1" s="4"/>
      <c r="E1" s="4"/>
      <c r="F1" s="4"/>
      <c r="G1" s="4"/>
      <c r="H1" s="41"/>
      <c r="I1" s="4"/>
      <c r="J1" s="4"/>
      <c r="K1" s="5" t="s">
        <v>57</v>
      </c>
      <c r="L1" s="327" t="e">
        <f>#REF!</f>
        <v>#REF!</v>
      </c>
      <c r="M1" s="327"/>
    </row>
    <row r="2" spans="1:13" ht="18" customHeight="1">
      <c r="A2" s="283" t="e">
        <f>#REF!</f>
        <v>#REF!</v>
      </c>
      <c r="B2" s="283"/>
      <c r="C2" s="283"/>
      <c r="D2" s="283"/>
      <c r="E2" s="283"/>
      <c r="F2" s="283"/>
      <c r="G2" s="283"/>
      <c r="H2" s="283"/>
      <c r="I2" s="283"/>
      <c r="J2" s="283"/>
      <c r="K2" s="283"/>
      <c r="L2" s="283"/>
      <c r="M2" s="283"/>
    </row>
    <row r="3" spans="1:13" ht="18" customHeight="1">
      <c r="A3" s="283" t="e">
        <f>#REF!</f>
        <v>#REF!</v>
      </c>
      <c r="B3" s="283"/>
      <c r="C3" s="283"/>
      <c r="D3" s="283"/>
      <c r="E3" s="283"/>
      <c r="F3" s="283"/>
      <c r="G3" s="283"/>
      <c r="H3" s="283"/>
      <c r="I3" s="283"/>
      <c r="J3" s="283"/>
      <c r="K3" s="283"/>
      <c r="L3" s="283"/>
      <c r="M3" s="283"/>
    </row>
    <row r="4" spans="1:13" ht="18" customHeight="1">
      <c r="A4" s="285" t="e">
        <f>#REF!</f>
        <v>#REF!</v>
      </c>
      <c r="B4" s="285"/>
      <c r="C4" s="285"/>
      <c r="D4" s="285"/>
      <c r="E4" s="285"/>
      <c r="F4" s="285"/>
      <c r="G4" s="285"/>
      <c r="H4" s="285"/>
      <c r="I4" s="285"/>
      <c r="J4" s="285"/>
      <c r="K4" s="285"/>
      <c r="L4" s="285"/>
      <c r="M4" s="285"/>
    </row>
    <row r="5" spans="1:13" ht="12.75">
      <c r="A5" s="328"/>
      <c r="B5" s="328"/>
      <c r="C5" s="328"/>
      <c r="D5" s="328"/>
      <c r="E5" s="328"/>
      <c r="F5" s="328"/>
      <c r="G5" s="328"/>
      <c r="H5" s="328"/>
      <c r="I5" s="328"/>
      <c r="J5" s="328"/>
      <c r="K5" s="328"/>
      <c r="L5" s="328"/>
      <c r="M5" s="328"/>
    </row>
    <row r="6" spans="1:13" ht="12.75">
      <c r="A6" s="17"/>
      <c r="B6" s="17"/>
      <c r="C6" s="17"/>
      <c r="D6" s="17"/>
      <c r="E6" s="17"/>
      <c r="F6" s="17"/>
      <c r="G6" s="17"/>
      <c r="H6" s="17"/>
      <c r="I6" s="17"/>
      <c r="J6" s="17"/>
      <c r="K6" s="17"/>
      <c r="L6" s="17"/>
      <c r="M6" s="17"/>
    </row>
    <row r="7" spans="1:61" ht="12.75">
      <c r="A7" s="76"/>
      <c r="B7" s="76"/>
      <c r="C7" s="76"/>
      <c r="D7" s="76"/>
      <c r="E7" s="76"/>
      <c r="F7" s="76"/>
      <c r="G7" s="76"/>
      <c r="H7" s="76"/>
      <c r="I7" s="76"/>
      <c r="J7" s="76"/>
      <c r="K7" s="76"/>
      <c r="L7" s="76"/>
      <c r="M7" s="76"/>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row>
    <row r="8" spans="1:61" s="80" customFormat="1" ht="14.25">
      <c r="A8" s="78"/>
      <c r="B8" s="78"/>
      <c r="C8" s="78"/>
      <c r="D8" s="78"/>
      <c r="E8" s="78"/>
      <c r="F8" s="78"/>
      <c r="G8" s="78"/>
      <c r="H8" s="78"/>
      <c r="I8" s="78"/>
      <c r="J8" s="78"/>
      <c r="K8" s="78"/>
      <c r="L8" s="78"/>
      <c r="M8" s="78"/>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row>
    <row r="9" spans="1:61" s="80" customFormat="1" ht="15">
      <c r="A9" s="81" t="s">
        <v>24</v>
      </c>
      <c r="B9" s="82"/>
      <c r="C9" s="83"/>
      <c r="D9" s="323" t="e">
        <f>#REF!</f>
        <v>#REF!</v>
      </c>
      <c r="E9" s="323"/>
      <c r="F9" s="323"/>
      <c r="G9" s="323"/>
      <c r="H9" s="323"/>
      <c r="I9" s="323"/>
      <c r="J9" s="323"/>
      <c r="K9" s="323"/>
      <c r="L9" s="323"/>
      <c r="M9" s="323"/>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row>
    <row r="10" spans="1:61" s="80" customFormat="1" ht="15">
      <c r="A10" s="84" t="s">
        <v>27</v>
      </c>
      <c r="B10" s="84"/>
      <c r="C10" s="84"/>
      <c r="D10" s="315" t="e">
        <f>#REF!</f>
        <v>#REF!</v>
      </c>
      <c r="E10" s="315"/>
      <c r="F10" s="315"/>
      <c r="G10" s="315"/>
      <c r="H10" s="315"/>
      <c r="I10" s="85" t="s">
        <v>40</v>
      </c>
      <c r="J10" s="326" t="e">
        <f>#REF!</f>
        <v>#REF!</v>
      </c>
      <c r="K10" s="326"/>
      <c r="L10" s="326"/>
      <c r="M10" s="326"/>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row>
    <row r="11" spans="1:61" s="80" customFormat="1" ht="15">
      <c r="A11" s="84" t="s">
        <v>26</v>
      </c>
      <c r="B11" s="84"/>
      <c r="C11" s="84"/>
      <c r="D11" s="315" t="e">
        <f>#REF!</f>
        <v>#REF!</v>
      </c>
      <c r="E11" s="315"/>
      <c r="F11" s="315"/>
      <c r="G11" s="316" t="s">
        <v>28</v>
      </c>
      <c r="H11" s="317"/>
      <c r="I11" s="317"/>
      <c r="J11" s="317"/>
      <c r="K11" s="315" t="e">
        <f>#REF!</f>
        <v>#REF!</v>
      </c>
      <c r="L11" s="315"/>
      <c r="M11" s="315"/>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row>
    <row r="12" spans="1:61" s="80" customFormat="1" ht="15">
      <c r="A12" s="84" t="s">
        <v>41</v>
      </c>
      <c r="B12" s="84"/>
      <c r="C12" s="84"/>
      <c r="D12" s="318" t="e">
        <f>#REF!</f>
        <v>#REF!</v>
      </c>
      <c r="E12" s="318"/>
      <c r="F12" s="318"/>
      <c r="G12" s="318"/>
      <c r="H12" s="318"/>
      <c r="I12" s="318"/>
      <c r="J12" s="318"/>
      <c r="K12" s="318"/>
      <c r="L12" s="318"/>
      <c r="M12" s="318"/>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row>
    <row r="13" spans="1:61" s="80" customFormat="1" ht="15">
      <c r="A13" s="84"/>
      <c r="B13" s="84"/>
      <c r="C13" s="84"/>
      <c r="D13" s="315" t="e">
        <f>#REF!</f>
        <v>#REF!</v>
      </c>
      <c r="E13" s="315"/>
      <c r="F13" s="315"/>
      <c r="G13" s="325"/>
      <c r="H13" s="325"/>
      <c r="I13" s="86" t="e">
        <f>#REF!</f>
        <v>#REF!</v>
      </c>
      <c r="J13" s="312"/>
      <c r="K13" s="312"/>
      <c r="L13" s="87" t="e">
        <f>#REF!</f>
        <v>#REF!</v>
      </c>
      <c r="M13" s="88"/>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row>
    <row r="14" spans="1:61" s="80" customFormat="1" ht="15">
      <c r="A14" s="78"/>
      <c r="B14" s="78"/>
      <c r="C14" s="78"/>
      <c r="D14" s="89" t="s">
        <v>36</v>
      </c>
      <c r="E14" s="89"/>
      <c r="F14" s="90" t="s">
        <v>0</v>
      </c>
      <c r="G14" s="90"/>
      <c r="H14" s="90"/>
      <c r="I14" s="89" t="s">
        <v>37</v>
      </c>
      <c r="J14" s="313"/>
      <c r="K14" s="313"/>
      <c r="L14" s="89" t="s">
        <v>38</v>
      </c>
      <c r="M14" s="91"/>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row>
    <row r="15" spans="1:13" ht="12.75">
      <c r="A15" s="63"/>
      <c r="B15" s="63"/>
      <c r="C15" s="63"/>
      <c r="D15" s="41"/>
      <c r="E15" s="41"/>
      <c r="F15" s="10"/>
      <c r="G15" s="10"/>
      <c r="H15" s="10"/>
      <c r="I15" s="41"/>
      <c r="J15" s="65"/>
      <c r="K15" s="65"/>
      <c r="L15" s="41"/>
      <c r="M15" s="64"/>
    </row>
    <row r="16" spans="1:61" ht="15">
      <c r="A16" s="77" t="s">
        <v>49</v>
      </c>
      <c r="B16" s="77"/>
      <c r="C16" s="77"/>
      <c r="D16" s="77"/>
      <c r="E16" s="77"/>
      <c r="F16" s="77"/>
      <c r="G16" s="77"/>
      <c r="H16" s="77"/>
      <c r="I16" s="77"/>
      <c r="J16" s="77"/>
      <c r="K16" s="77"/>
      <c r="L16" s="77"/>
      <c r="M16" s="77"/>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row>
    <row r="17" spans="1:61" s="80" customFormat="1" ht="15">
      <c r="A17" s="84" t="s">
        <v>50</v>
      </c>
      <c r="B17" s="78"/>
      <c r="C17" s="78"/>
      <c r="D17" s="323" t="e">
        <f>#REF!</f>
        <v>#REF!</v>
      </c>
      <c r="E17" s="324"/>
      <c r="F17" s="324"/>
      <c r="G17" s="324"/>
      <c r="H17" s="324"/>
      <c r="I17" s="324"/>
      <c r="J17" s="324"/>
      <c r="K17" s="324"/>
      <c r="L17" s="324"/>
      <c r="M17" s="324"/>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row>
    <row r="18" spans="1:61" s="80" customFormat="1" ht="15">
      <c r="A18" s="84" t="s">
        <v>25</v>
      </c>
      <c r="B18" s="78"/>
      <c r="C18" s="78"/>
      <c r="D18" s="323" t="e">
        <f>#REF!</f>
        <v>#REF!</v>
      </c>
      <c r="E18" s="324"/>
      <c r="F18" s="324"/>
      <c r="G18" s="324"/>
      <c r="H18" s="324"/>
      <c r="I18" s="324"/>
      <c r="J18" s="324"/>
      <c r="K18" s="324"/>
      <c r="L18" s="324"/>
      <c r="M18" s="324"/>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row>
    <row r="19" spans="1:61" s="80" customFormat="1" ht="15">
      <c r="A19" s="84" t="s">
        <v>51</v>
      </c>
      <c r="B19" s="78"/>
      <c r="C19" s="78"/>
      <c r="D19" s="323" t="e">
        <f>#REF!</f>
        <v>#REF!</v>
      </c>
      <c r="E19" s="324"/>
      <c r="F19" s="324"/>
      <c r="G19" s="324"/>
      <c r="H19" s="324"/>
      <c r="I19" s="324"/>
      <c r="J19" s="324"/>
      <c r="K19" s="324"/>
      <c r="L19" s="324"/>
      <c r="M19" s="324"/>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row>
    <row r="20" spans="1:61" s="80" customFormat="1" ht="15">
      <c r="A20" s="84" t="s">
        <v>27</v>
      </c>
      <c r="B20" s="78"/>
      <c r="C20" s="78"/>
      <c r="D20" s="319" t="e">
        <f>#REF!</f>
        <v>#REF!</v>
      </c>
      <c r="E20" s="320"/>
      <c r="F20" s="320"/>
      <c r="G20" s="320"/>
      <c r="H20" s="320"/>
      <c r="I20" s="89" t="s">
        <v>40</v>
      </c>
      <c r="J20" s="92"/>
      <c r="K20" s="321" t="e">
        <f>#REF!</f>
        <v>#REF!</v>
      </c>
      <c r="L20" s="322"/>
      <c r="M20" s="322"/>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row>
    <row r="21" spans="1:61" s="80" customFormat="1" ht="14.25">
      <c r="A21" s="78"/>
      <c r="B21" s="78"/>
      <c r="C21" s="78"/>
      <c r="D21" s="93"/>
      <c r="E21" s="94"/>
      <c r="F21" s="94"/>
      <c r="G21" s="94"/>
      <c r="H21" s="94"/>
      <c r="I21" s="94"/>
      <c r="J21" s="94"/>
      <c r="K21" s="94"/>
      <c r="L21" s="94"/>
      <c r="M21" s="95"/>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row>
    <row r="22" spans="1:61" s="80" customFormat="1" ht="15">
      <c r="A22" s="84" t="s">
        <v>42</v>
      </c>
      <c r="B22" s="78"/>
      <c r="C22" s="314" t="e">
        <f>#REF!</f>
        <v>#REF!</v>
      </c>
      <c r="D22" s="294"/>
      <c r="E22" s="94"/>
      <c r="F22" s="94"/>
      <c r="G22" s="94"/>
      <c r="H22" s="94"/>
      <c r="I22" s="94"/>
      <c r="J22" s="94"/>
      <c r="K22" s="94"/>
      <c r="L22" s="94"/>
      <c r="M22" s="95"/>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row>
    <row r="23" spans="1:61" s="80" customFormat="1" ht="15">
      <c r="A23" s="90"/>
      <c r="B23" s="91"/>
      <c r="C23" s="82"/>
      <c r="D23" s="82"/>
      <c r="E23" s="94"/>
      <c r="F23" s="94"/>
      <c r="G23" s="94"/>
      <c r="H23" s="94"/>
      <c r="I23" s="94"/>
      <c r="J23" s="94"/>
      <c r="K23" s="94"/>
      <c r="L23" s="94"/>
      <c r="M23" s="95"/>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row>
    <row r="24" spans="1:61" s="80" customFormat="1" ht="15">
      <c r="A24" s="84" t="s">
        <v>43</v>
      </c>
      <c r="B24" s="78"/>
      <c r="C24" s="293" t="e">
        <f>#REF!</f>
        <v>#REF!</v>
      </c>
      <c r="D24" s="294"/>
      <c r="E24" s="93"/>
      <c r="F24" s="83"/>
      <c r="G24" s="83"/>
      <c r="H24" s="83"/>
      <c r="I24" s="83"/>
      <c r="J24" s="83"/>
      <c r="K24" s="83"/>
      <c r="L24" s="96"/>
      <c r="M24" s="95"/>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row>
    <row r="25" spans="1:61" s="80" customFormat="1" ht="15">
      <c r="A25" s="84"/>
      <c r="B25" s="78"/>
      <c r="C25" s="82"/>
      <c r="D25" s="82"/>
      <c r="E25" s="93"/>
      <c r="F25" s="83"/>
      <c r="G25" s="83"/>
      <c r="H25" s="83"/>
      <c r="I25" s="83"/>
      <c r="J25" s="83"/>
      <c r="K25" s="83"/>
      <c r="L25" s="96"/>
      <c r="M25" s="95"/>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row>
    <row r="26" spans="1:61" s="80" customFormat="1" ht="15">
      <c r="A26" s="84" t="s">
        <v>44</v>
      </c>
      <c r="B26" s="78"/>
      <c r="C26" s="296" t="e">
        <f>#REF!</f>
        <v>#REF!</v>
      </c>
      <c r="D26" s="297"/>
      <c r="E26" s="82"/>
      <c r="F26" s="83"/>
      <c r="G26" s="83"/>
      <c r="H26" s="83"/>
      <c r="I26" s="83"/>
      <c r="J26" s="83"/>
      <c r="K26" s="83"/>
      <c r="L26" s="96"/>
      <c r="M26" s="95"/>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row>
    <row r="27" spans="1:61" s="80" customFormat="1" ht="15">
      <c r="A27" s="84"/>
      <c r="B27" s="78"/>
      <c r="C27" s="97"/>
      <c r="D27" s="91"/>
      <c r="E27" s="82"/>
      <c r="F27" s="83"/>
      <c r="G27" s="83"/>
      <c r="H27" s="83"/>
      <c r="I27" s="83"/>
      <c r="J27" s="83"/>
      <c r="K27" s="83"/>
      <c r="L27" s="96"/>
      <c r="M27" s="95"/>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row>
    <row r="28" spans="1:61" s="80" customFormat="1" ht="15">
      <c r="A28" s="84" t="s">
        <v>45</v>
      </c>
      <c r="B28" s="78"/>
      <c r="C28" s="296" t="e">
        <f>#REF!</f>
        <v>#REF!</v>
      </c>
      <c r="D28" s="297"/>
      <c r="E28" s="78"/>
      <c r="F28" s="78"/>
      <c r="G28" s="78"/>
      <c r="H28" s="78"/>
      <c r="I28" s="78"/>
      <c r="J28" s="78"/>
      <c r="K28" s="78"/>
      <c r="L28" s="84"/>
      <c r="M28" s="78"/>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row>
    <row r="29" spans="1:61" s="80" customFormat="1" ht="15">
      <c r="A29" s="84"/>
      <c r="B29" s="78"/>
      <c r="C29" s="97"/>
      <c r="D29" s="91"/>
      <c r="E29" s="78"/>
      <c r="F29" s="78"/>
      <c r="G29" s="78"/>
      <c r="H29" s="78"/>
      <c r="I29" s="78"/>
      <c r="J29" s="78"/>
      <c r="K29" s="78"/>
      <c r="L29" s="84"/>
      <c r="M29" s="78"/>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row>
    <row r="30" spans="1:61" s="80" customFormat="1" ht="15.75" thickBot="1">
      <c r="A30" s="78"/>
      <c r="B30" s="78"/>
      <c r="C30" s="78"/>
      <c r="D30" s="298"/>
      <c r="E30" s="298"/>
      <c r="F30" s="295" t="e">
        <f>#REF!</f>
        <v>#REF!</v>
      </c>
      <c r="G30" s="295"/>
      <c r="H30" s="295"/>
      <c r="I30" s="295"/>
      <c r="J30" s="295"/>
      <c r="K30" s="295"/>
      <c r="L30" s="102" t="s">
        <v>39</v>
      </c>
      <c r="M30" s="103" t="e">
        <f>#REF!</f>
        <v>#REF!</v>
      </c>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row>
    <row r="31" spans="1:61" s="80" customFormat="1" ht="14.25">
      <c r="A31" s="78"/>
      <c r="B31" s="78"/>
      <c r="C31" s="78"/>
      <c r="D31" s="104"/>
      <c r="E31" s="299" t="s">
        <v>58</v>
      </c>
      <c r="F31" s="299"/>
      <c r="G31" s="299"/>
      <c r="H31" s="299"/>
      <c r="I31" s="299"/>
      <c r="J31" s="299"/>
      <c r="K31" s="299"/>
      <c r="L31" s="299"/>
      <c r="M31" s="105"/>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row>
    <row r="32" spans="1:61" s="80" customFormat="1" ht="15">
      <c r="A32" s="84"/>
      <c r="B32" s="78"/>
      <c r="C32" s="78"/>
      <c r="D32" s="106"/>
      <c r="E32" s="106"/>
      <c r="F32" s="106"/>
      <c r="G32" s="106"/>
      <c r="H32" s="106"/>
      <c r="I32" s="107"/>
      <c r="J32" s="107"/>
      <c r="K32" s="107"/>
      <c r="L32" s="108"/>
      <c r="M32" s="10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row>
    <row r="33" spans="1:61" s="80" customFormat="1" ht="15.95" customHeight="1">
      <c r="A33" s="98" t="s">
        <v>46</v>
      </c>
      <c r="B33" s="99"/>
      <c r="C33" s="99"/>
      <c r="D33" s="106"/>
      <c r="E33" s="106"/>
      <c r="F33" s="106"/>
      <c r="G33" s="106"/>
      <c r="H33" s="106"/>
      <c r="I33" s="107"/>
      <c r="J33" s="107"/>
      <c r="K33" s="107"/>
      <c r="L33" s="108"/>
      <c r="M33" s="10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row>
    <row r="34" spans="1:61" s="80" customFormat="1" ht="18" customHeight="1" thickBot="1">
      <c r="A34" s="78"/>
      <c r="B34" s="78"/>
      <c r="C34" s="78"/>
      <c r="D34" s="295"/>
      <c r="E34" s="295"/>
      <c r="F34" s="295"/>
      <c r="G34" s="295"/>
      <c r="H34" s="295"/>
      <c r="I34" s="295"/>
      <c r="J34" s="107"/>
      <c r="K34" s="107"/>
      <c r="L34" s="108"/>
      <c r="M34" s="10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row>
    <row r="35" spans="1:61" s="80" customFormat="1" ht="15">
      <c r="A35" s="78"/>
      <c r="B35" s="78"/>
      <c r="C35" s="78"/>
      <c r="D35" s="303" t="s">
        <v>58</v>
      </c>
      <c r="E35" s="304"/>
      <c r="F35" s="304"/>
      <c r="G35" s="304"/>
      <c r="H35" s="304"/>
      <c r="I35" s="304"/>
      <c r="J35" s="78"/>
      <c r="K35" s="84"/>
      <c r="L35" s="78"/>
      <c r="M35" s="78"/>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row>
    <row r="36" spans="1:61" s="80" customFormat="1" ht="15">
      <c r="A36" s="78"/>
      <c r="B36" s="78"/>
      <c r="C36" s="78"/>
      <c r="D36" s="94"/>
      <c r="E36" s="100"/>
      <c r="F36" s="100"/>
      <c r="G36" s="100"/>
      <c r="H36" s="100"/>
      <c r="I36" s="100"/>
      <c r="J36" s="78"/>
      <c r="K36" s="84"/>
      <c r="L36" s="78"/>
      <c r="M36" s="78"/>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row>
    <row r="37" spans="1:61" s="80" customFormat="1" ht="15">
      <c r="A37" s="84" t="s">
        <v>30</v>
      </c>
      <c r="B37" s="78"/>
      <c r="C37" s="78"/>
      <c r="D37" s="78"/>
      <c r="E37" s="78"/>
      <c r="F37" s="78"/>
      <c r="G37" s="78"/>
      <c r="H37" s="78"/>
      <c r="I37" s="84"/>
      <c r="J37" s="84"/>
      <c r="K37" s="78"/>
      <c r="L37" s="78"/>
      <c r="M37" s="78"/>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row>
    <row r="38" spans="1:61" s="80" customFormat="1" ht="15">
      <c r="A38" s="78"/>
      <c r="B38" s="78"/>
      <c r="C38" s="78"/>
      <c r="D38" s="101" t="s">
        <v>53</v>
      </c>
      <c r="E38" s="84"/>
      <c r="F38" s="78"/>
      <c r="G38" s="78"/>
      <c r="H38" s="78"/>
      <c r="I38" s="84"/>
      <c r="J38" s="84"/>
      <c r="K38" s="78"/>
      <c r="L38" s="84"/>
      <c r="M38" s="84"/>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row>
    <row r="39" spans="1:61" s="80" customFormat="1" ht="15">
      <c r="A39" s="78"/>
      <c r="B39" s="78"/>
      <c r="C39" s="78"/>
      <c r="D39" s="84" t="s">
        <v>31</v>
      </c>
      <c r="E39" s="84"/>
      <c r="F39" s="78"/>
      <c r="G39" s="78"/>
      <c r="H39" s="78"/>
      <c r="I39" s="84"/>
      <c r="J39" s="84"/>
      <c r="K39" s="78"/>
      <c r="L39" s="84"/>
      <c r="M39" s="84"/>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row>
    <row r="40" spans="1:61" s="80" customFormat="1" ht="15">
      <c r="A40" s="78"/>
      <c r="B40" s="78"/>
      <c r="C40" s="78"/>
      <c r="D40" s="84" t="s">
        <v>48</v>
      </c>
      <c r="E40" s="84"/>
      <c r="F40" s="78"/>
      <c r="G40" s="78"/>
      <c r="H40" s="78"/>
      <c r="I40" s="84"/>
      <c r="J40" s="84"/>
      <c r="K40" s="78"/>
      <c r="L40" s="84"/>
      <c r="M40" s="84"/>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row>
    <row r="41" spans="1:61" s="80" customFormat="1" ht="15">
      <c r="A41" s="78"/>
      <c r="B41" s="78"/>
      <c r="C41" s="78"/>
      <c r="D41" s="84" t="s">
        <v>54</v>
      </c>
      <c r="E41" s="84"/>
      <c r="F41" s="78"/>
      <c r="G41" s="78"/>
      <c r="H41" s="78"/>
      <c r="I41" s="78"/>
      <c r="J41" s="78"/>
      <c r="K41" s="78"/>
      <c r="L41" s="78"/>
      <c r="M41" s="78"/>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row>
    <row r="42" spans="1:13" ht="12.75">
      <c r="A42" s="6"/>
      <c r="B42" s="6"/>
      <c r="C42" s="6"/>
      <c r="D42" s="10"/>
      <c r="E42" s="10"/>
      <c r="F42" s="6"/>
      <c r="G42" s="6"/>
      <c r="H42" s="6"/>
      <c r="I42" s="6"/>
      <c r="J42" s="6"/>
      <c r="K42" s="6"/>
      <c r="L42" s="6"/>
      <c r="M42" s="6"/>
    </row>
    <row r="43" spans="1:13" ht="12.75">
      <c r="A43" s="6"/>
      <c r="B43" s="6"/>
      <c r="C43" s="6"/>
      <c r="D43" s="305" t="s">
        <v>32</v>
      </c>
      <c r="E43" s="306"/>
      <c r="F43" s="306"/>
      <c r="G43" s="306"/>
      <c r="H43" s="306"/>
      <c r="I43" s="306"/>
      <c r="J43" s="306"/>
      <c r="K43" s="307"/>
      <c r="L43" s="6"/>
      <c r="M43" s="6"/>
    </row>
    <row r="44" spans="1:13" ht="12.75">
      <c r="A44" s="6"/>
      <c r="B44" s="6"/>
      <c r="C44" s="6"/>
      <c r="D44" s="66" t="s">
        <v>33</v>
      </c>
      <c r="E44" s="67"/>
      <c r="F44" s="308"/>
      <c r="G44" s="309"/>
      <c r="H44" s="309"/>
      <c r="I44" s="309"/>
      <c r="J44" s="68"/>
      <c r="K44" s="69"/>
      <c r="L44" s="6"/>
      <c r="M44" s="6"/>
    </row>
    <row r="45" spans="1:13" ht="12.75">
      <c r="A45" s="6"/>
      <c r="B45" s="6"/>
      <c r="C45" s="6"/>
      <c r="D45" s="66" t="s">
        <v>34</v>
      </c>
      <c r="E45" s="67"/>
      <c r="F45" s="310"/>
      <c r="G45" s="311"/>
      <c r="H45" s="311"/>
      <c r="I45" s="311"/>
      <c r="J45" s="68"/>
      <c r="K45" s="69"/>
      <c r="L45" s="6"/>
      <c r="M45" s="6"/>
    </row>
    <row r="46" spans="1:13" ht="12.75">
      <c r="A46" s="6"/>
      <c r="B46" s="6"/>
      <c r="C46" s="6"/>
      <c r="D46" s="66" t="s">
        <v>35</v>
      </c>
      <c r="E46" s="67"/>
      <c r="F46" s="308"/>
      <c r="G46" s="308"/>
      <c r="H46" s="308"/>
      <c r="I46" s="308"/>
      <c r="J46" s="70"/>
      <c r="K46" s="71"/>
      <c r="L46" s="6"/>
      <c r="M46" s="6"/>
    </row>
    <row r="47" spans="1:13" ht="19.7" customHeight="1">
      <c r="A47" s="4"/>
      <c r="B47" s="4"/>
      <c r="C47" s="4"/>
      <c r="D47" s="72" t="s">
        <v>47</v>
      </c>
      <c r="E47" s="73"/>
      <c r="F47" s="300"/>
      <c r="G47" s="301"/>
      <c r="H47" s="301"/>
      <c r="I47" s="301"/>
      <c r="J47" s="301"/>
      <c r="K47" s="302"/>
      <c r="L47" s="4"/>
      <c r="M47" s="4"/>
    </row>
    <row r="48" spans="1:13" ht="12.75">
      <c r="A48" s="4"/>
      <c r="B48" s="4"/>
      <c r="C48" s="4"/>
      <c r="D48" s="4"/>
      <c r="E48" s="4"/>
      <c r="F48" s="4"/>
      <c r="G48" s="4"/>
      <c r="H48" s="4"/>
      <c r="I48" s="4"/>
      <c r="J48" s="4"/>
      <c r="K48" s="4"/>
      <c r="L48" s="4"/>
      <c r="M48" s="4"/>
    </row>
    <row r="49" spans="1:13" ht="12.75">
      <c r="A49" s="4"/>
      <c r="B49" s="4"/>
      <c r="C49" s="4"/>
      <c r="D49" s="4"/>
      <c r="E49" s="4"/>
      <c r="F49" s="4"/>
      <c r="G49" s="4"/>
      <c r="H49" s="4"/>
      <c r="I49" s="4"/>
      <c r="J49" s="4"/>
      <c r="K49" s="4"/>
      <c r="L49" s="4"/>
      <c r="M49" s="4"/>
    </row>
    <row r="50" spans="1:13" ht="12.75">
      <c r="A50" s="4"/>
      <c r="B50" s="4"/>
      <c r="C50" s="4"/>
      <c r="D50" s="4"/>
      <c r="E50" s="4"/>
      <c r="F50" s="4"/>
      <c r="G50" s="4"/>
      <c r="H50" s="4"/>
      <c r="I50" s="4"/>
      <c r="J50" s="4"/>
      <c r="K50" s="4"/>
      <c r="L50" s="4"/>
      <c r="M50" s="4"/>
    </row>
    <row r="51" spans="1:13" ht="12.75">
      <c r="A51" s="4"/>
      <c r="B51" s="4"/>
      <c r="C51" s="4"/>
      <c r="D51" s="4"/>
      <c r="E51" s="4"/>
      <c r="F51" s="4"/>
      <c r="G51" s="4"/>
      <c r="H51" s="4"/>
      <c r="I51" s="4"/>
      <c r="J51" s="4"/>
      <c r="K51" s="4"/>
      <c r="L51" s="4"/>
      <c r="M51" s="4"/>
    </row>
    <row r="52" spans="1:13" ht="12.75">
      <c r="A52" s="4"/>
      <c r="B52" s="4"/>
      <c r="C52" s="4"/>
      <c r="D52" s="4"/>
      <c r="E52" s="4"/>
      <c r="F52" s="4"/>
      <c r="G52" s="4"/>
      <c r="H52" s="4"/>
      <c r="I52" s="4"/>
      <c r="J52" s="4"/>
      <c r="K52" s="4"/>
      <c r="L52" s="4"/>
      <c r="M52" s="4"/>
    </row>
    <row r="53" spans="1:13" ht="12.75">
      <c r="A53" s="4"/>
      <c r="B53" s="4"/>
      <c r="C53" s="4"/>
      <c r="D53" s="4"/>
      <c r="E53" s="4"/>
      <c r="F53" s="4"/>
      <c r="G53" s="4"/>
      <c r="H53" s="4"/>
      <c r="I53" s="4"/>
      <c r="J53" s="4"/>
      <c r="K53" s="4"/>
      <c r="L53" s="4"/>
      <c r="M53" s="4"/>
    </row>
    <row r="54" spans="1:13" ht="12.75">
      <c r="A54" s="4"/>
      <c r="B54" s="4"/>
      <c r="C54" s="4"/>
      <c r="D54" s="4"/>
      <c r="E54" s="4"/>
      <c r="F54" s="4"/>
      <c r="G54" s="4"/>
      <c r="H54" s="4"/>
      <c r="I54" s="4"/>
      <c r="J54" s="4"/>
      <c r="K54" s="4"/>
      <c r="L54" s="4"/>
      <c r="M54" s="4"/>
    </row>
    <row r="55" spans="1:13" ht="12.75">
      <c r="A55" s="4"/>
      <c r="B55" s="4"/>
      <c r="C55" s="4"/>
      <c r="D55" s="4"/>
      <c r="E55" s="4"/>
      <c r="F55" s="4"/>
      <c r="G55" s="4"/>
      <c r="H55" s="4"/>
      <c r="I55" s="4"/>
      <c r="J55" s="4"/>
      <c r="K55" s="4"/>
      <c r="L55" s="4"/>
      <c r="M55" s="4"/>
    </row>
    <row r="56" spans="1:13" ht="12.75">
      <c r="A56" s="4"/>
      <c r="B56" s="4"/>
      <c r="C56" s="4"/>
      <c r="D56" s="4"/>
      <c r="E56" s="4"/>
      <c r="F56" s="4"/>
      <c r="G56" s="4"/>
      <c r="H56" s="4"/>
      <c r="I56" s="4"/>
      <c r="J56" s="4"/>
      <c r="K56" s="4"/>
      <c r="L56" s="4"/>
      <c r="M56" s="4"/>
    </row>
    <row r="57" spans="1:13" ht="12.75">
      <c r="A57" s="4"/>
      <c r="B57" s="4"/>
      <c r="C57" s="4"/>
      <c r="D57" s="4"/>
      <c r="E57" s="4"/>
      <c r="F57" s="4"/>
      <c r="G57" s="4"/>
      <c r="H57" s="4"/>
      <c r="I57" s="4"/>
      <c r="J57" s="4"/>
      <c r="K57" s="4"/>
      <c r="L57" s="4"/>
      <c r="M57" s="4"/>
    </row>
    <row r="58" spans="1:13" ht="14.25" customHeight="1">
      <c r="A58" s="2"/>
      <c r="B58" s="2"/>
      <c r="C58" s="2"/>
      <c r="D58" s="2"/>
      <c r="E58" s="2"/>
      <c r="F58" s="2"/>
      <c r="G58" s="2"/>
      <c r="H58" s="2"/>
      <c r="I58" s="2"/>
      <c r="J58" s="2"/>
      <c r="K58" s="2"/>
      <c r="L58" s="2"/>
      <c r="M58" s="2"/>
    </row>
    <row r="59" spans="1:13" ht="12.75">
      <c r="A59" s="2"/>
      <c r="B59" s="2"/>
      <c r="C59" s="2"/>
      <c r="D59" s="2"/>
      <c r="E59" s="2"/>
      <c r="F59" s="2"/>
      <c r="G59" s="2"/>
      <c r="H59" s="2"/>
      <c r="I59" s="2"/>
      <c r="J59" s="2"/>
      <c r="K59" s="2"/>
      <c r="L59" s="2"/>
      <c r="M59" s="2"/>
    </row>
    <row r="60" spans="1:13" ht="12.75">
      <c r="A60" s="2"/>
      <c r="B60" s="2"/>
      <c r="C60" s="2"/>
      <c r="D60" s="2"/>
      <c r="E60" s="2"/>
      <c r="F60" s="2"/>
      <c r="G60" s="2"/>
      <c r="H60" s="2"/>
      <c r="I60" s="2"/>
      <c r="J60" s="2"/>
      <c r="K60" s="2"/>
      <c r="L60" s="2"/>
      <c r="M60" s="2"/>
    </row>
    <row r="61" spans="1:13" ht="12.75">
      <c r="A61" s="2"/>
      <c r="B61" s="2"/>
      <c r="C61" s="2"/>
      <c r="D61" s="2"/>
      <c r="E61" s="2"/>
      <c r="F61" s="2"/>
      <c r="G61" s="2"/>
      <c r="H61" s="2"/>
      <c r="I61" s="2"/>
      <c r="J61" s="2"/>
      <c r="K61" s="2"/>
      <c r="L61" s="2"/>
      <c r="M61" s="2"/>
    </row>
    <row r="62" spans="1:13" ht="12.75">
      <c r="A62" s="2"/>
      <c r="B62" s="2"/>
      <c r="C62" s="2"/>
      <c r="D62" s="2"/>
      <c r="E62" s="2"/>
      <c r="F62" s="2"/>
      <c r="G62" s="2"/>
      <c r="H62" s="2"/>
      <c r="I62" s="2"/>
      <c r="J62" s="2"/>
      <c r="K62" s="2"/>
      <c r="L62" s="2"/>
      <c r="M62" s="2"/>
    </row>
    <row r="63" spans="1:13" ht="12.75">
      <c r="A63" s="2"/>
      <c r="B63" s="2"/>
      <c r="C63" s="2"/>
      <c r="D63" s="2"/>
      <c r="E63" s="2"/>
      <c r="F63" s="2"/>
      <c r="G63" s="2"/>
      <c r="H63" s="2"/>
      <c r="I63" s="2"/>
      <c r="J63" s="2"/>
      <c r="K63" s="2"/>
      <c r="L63" s="2"/>
      <c r="M63" s="2"/>
    </row>
    <row r="64" spans="1:13" ht="12.75">
      <c r="A64" s="2"/>
      <c r="B64" s="2"/>
      <c r="C64" s="2"/>
      <c r="D64" s="2"/>
      <c r="E64" s="2"/>
      <c r="F64" s="2"/>
      <c r="G64" s="2"/>
      <c r="H64" s="2"/>
      <c r="I64" s="2"/>
      <c r="J64" s="2"/>
      <c r="K64" s="2"/>
      <c r="L64" s="2"/>
      <c r="M64" s="2"/>
    </row>
    <row r="65" spans="1:13" ht="12.75">
      <c r="A65" s="2"/>
      <c r="B65" s="2"/>
      <c r="C65" s="2"/>
      <c r="D65" s="2"/>
      <c r="E65" s="2"/>
      <c r="F65" s="2"/>
      <c r="G65" s="2"/>
      <c r="H65" s="2"/>
      <c r="I65" s="2"/>
      <c r="J65" s="2"/>
      <c r="K65" s="2"/>
      <c r="L65" s="2"/>
      <c r="M65" s="2"/>
    </row>
    <row r="66" spans="1:13" ht="12.75">
      <c r="A66" s="2"/>
      <c r="B66" s="2"/>
      <c r="C66" s="2"/>
      <c r="D66" s="2"/>
      <c r="E66" s="2"/>
      <c r="F66" s="2"/>
      <c r="G66" s="2"/>
      <c r="H66" s="2"/>
      <c r="I66" s="2"/>
      <c r="J66" s="2"/>
      <c r="K66" s="2"/>
      <c r="L66" s="2"/>
      <c r="M66" s="2"/>
    </row>
    <row r="67" spans="1:13" ht="12.75">
      <c r="A67" s="2"/>
      <c r="B67" s="2"/>
      <c r="C67" s="2"/>
      <c r="D67" s="2"/>
      <c r="E67" s="2"/>
      <c r="F67" s="2"/>
      <c r="G67" s="2"/>
      <c r="H67" s="2"/>
      <c r="I67" s="2"/>
      <c r="J67" s="2"/>
      <c r="K67" s="2"/>
      <c r="L67" s="2"/>
      <c r="M67" s="2"/>
    </row>
    <row r="68" spans="1:13" ht="12.75">
      <c r="A68" s="2"/>
      <c r="B68" s="2"/>
      <c r="C68" s="2"/>
      <c r="D68" s="2"/>
      <c r="E68" s="2"/>
      <c r="F68" s="2"/>
      <c r="G68" s="2"/>
      <c r="H68" s="2"/>
      <c r="I68" s="2"/>
      <c r="J68" s="2"/>
      <c r="K68" s="2"/>
      <c r="L68" s="2"/>
      <c r="M68" s="2"/>
    </row>
    <row r="69" spans="1:13" ht="12.75">
      <c r="A69" s="2"/>
      <c r="B69" s="2"/>
      <c r="C69" s="2"/>
      <c r="D69" s="2"/>
      <c r="E69" s="2"/>
      <c r="F69" s="2"/>
      <c r="G69" s="2"/>
      <c r="H69" s="2"/>
      <c r="I69" s="2"/>
      <c r="J69" s="2"/>
      <c r="K69" s="2"/>
      <c r="L69" s="2"/>
      <c r="M69" s="2"/>
    </row>
    <row r="70" spans="1:13" ht="12.75">
      <c r="A70" s="2"/>
      <c r="B70" s="2"/>
      <c r="C70" s="2"/>
      <c r="D70" s="2"/>
      <c r="E70" s="2"/>
      <c r="F70" s="2"/>
      <c r="G70" s="2"/>
      <c r="H70" s="2"/>
      <c r="I70" s="2"/>
      <c r="J70" s="2"/>
      <c r="K70" s="2"/>
      <c r="L70" s="2"/>
      <c r="M70" s="2"/>
    </row>
    <row r="71" spans="1:13" ht="12.75">
      <c r="A71" s="2"/>
      <c r="B71" s="2"/>
      <c r="C71" s="2"/>
      <c r="D71" s="2"/>
      <c r="E71" s="2"/>
      <c r="F71" s="2"/>
      <c r="G71" s="2"/>
      <c r="H71" s="2"/>
      <c r="I71" s="2"/>
      <c r="J71" s="2"/>
      <c r="K71" s="2"/>
      <c r="L71" s="2"/>
      <c r="M71" s="2"/>
    </row>
    <row r="72" spans="1:13" ht="12.75">
      <c r="A72" s="2"/>
      <c r="B72" s="2"/>
      <c r="C72" s="2"/>
      <c r="D72" s="2"/>
      <c r="E72" s="2"/>
      <c r="F72" s="2"/>
      <c r="G72" s="2"/>
      <c r="H72" s="2"/>
      <c r="I72" s="2"/>
      <c r="J72" s="2"/>
      <c r="K72" s="2"/>
      <c r="L72" s="2"/>
      <c r="M72" s="2"/>
    </row>
    <row r="73" spans="1:13" ht="12.75">
      <c r="A73" s="2"/>
      <c r="B73" s="2"/>
      <c r="C73" s="2"/>
      <c r="D73" s="2"/>
      <c r="E73" s="2"/>
      <c r="F73" s="2"/>
      <c r="G73" s="2"/>
      <c r="H73" s="2"/>
      <c r="I73" s="2"/>
      <c r="J73" s="2"/>
      <c r="K73" s="2"/>
      <c r="L73" s="2"/>
      <c r="M73" s="2"/>
    </row>
    <row r="74" spans="1:13" ht="12.75">
      <c r="A74" s="2"/>
      <c r="B74" s="2"/>
      <c r="C74" s="2"/>
      <c r="D74" s="2"/>
      <c r="E74" s="2"/>
      <c r="F74" s="2"/>
      <c r="G74" s="2"/>
      <c r="H74" s="2"/>
      <c r="I74" s="2"/>
      <c r="J74" s="2"/>
      <c r="K74" s="2"/>
      <c r="L74" s="2"/>
      <c r="M74" s="2"/>
    </row>
    <row r="75" spans="1:13" ht="12.75">
      <c r="A75" s="2"/>
      <c r="B75" s="2"/>
      <c r="C75" s="2"/>
      <c r="D75" s="2"/>
      <c r="E75" s="2"/>
      <c r="F75" s="2"/>
      <c r="G75" s="2"/>
      <c r="H75" s="2"/>
      <c r="I75" s="2"/>
      <c r="J75" s="2"/>
      <c r="K75" s="2"/>
      <c r="L75" s="2"/>
      <c r="M75" s="2"/>
    </row>
    <row r="76" spans="1:13" ht="12.75">
      <c r="A76" s="2"/>
      <c r="B76" s="2"/>
      <c r="C76" s="2"/>
      <c r="D76" s="2"/>
      <c r="E76" s="2"/>
      <c r="F76" s="2"/>
      <c r="G76" s="2"/>
      <c r="H76" s="2"/>
      <c r="I76" s="2"/>
      <c r="J76" s="2"/>
      <c r="K76" s="2"/>
      <c r="L76" s="2"/>
      <c r="M76" s="2"/>
    </row>
    <row r="77" spans="1:13" ht="12.75">
      <c r="A77" s="2"/>
      <c r="B77" s="2"/>
      <c r="C77" s="2"/>
      <c r="D77" s="2"/>
      <c r="E77" s="2"/>
      <c r="F77" s="2"/>
      <c r="G77" s="2"/>
      <c r="H77" s="2"/>
      <c r="I77" s="2"/>
      <c r="J77" s="2"/>
      <c r="K77" s="2"/>
      <c r="L77" s="2"/>
      <c r="M77" s="2"/>
    </row>
    <row r="78" spans="1:13" ht="12.75">
      <c r="A78" s="2"/>
      <c r="B78" s="2"/>
      <c r="C78" s="2"/>
      <c r="D78" s="2"/>
      <c r="E78" s="2"/>
      <c r="F78" s="2"/>
      <c r="G78" s="2"/>
      <c r="H78" s="2"/>
      <c r="I78" s="2"/>
      <c r="J78" s="2"/>
      <c r="K78" s="2"/>
      <c r="L78" s="2"/>
      <c r="M78" s="2"/>
    </row>
    <row r="79" spans="1:13" ht="12.75">
      <c r="A79" s="2"/>
      <c r="B79" s="2"/>
      <c r="C79" s="2"/>
      <c r="D79" s="2"/>
      <c r="E79" s="2"/>
      <c r="F79" s="2"/>
      <c r="G79" s="2"/>
      <c r="H79" s="2"/>
      <c r="I79" s="2"/>
      <c r="J79" s="2"/>
      <c r="K79" s="2"/>
      <c r="L79" s="2"/>
      <c r="M79" s="2"/>
    </row>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sheetData>
  <sheetProtection selectLockedCells="1"/>
  <mergeCells count="34">
    <mergeCell ref="D10:H10"/>
    <mergeCell ref="J10:M10"/>
    <mergeCell ref="L1:M1"/>
    <mergeCell ref="A2:M2"/>
    <mergeCell ref="A3:M3"/>
    <mergeCell ref="A5:M5"/>
    <mergeCell ref="D9:M9"/>
    <mergeCell ref="A4:M4"/>
    <mergeCell ref="J13:K14"/>
    <mergeCell ref="C22:D22"/>
    <mergeCell ref="D11:F11"/>
    <mergeCell ref="G11:J11"/>
    <mergeCell ref="K11:M11"/>
    <mergeCell ref="D12:M12"/>
    <mergeCell ref="D20:H20"/>
    <mergeCell ref="K20:M20"/>
    <mergeCell ref="D17:M17"/>
    <mergeCell ref="D13:F13"/>
    <mergeCell ref="G13:H13"/>
    <mergeCell ref="D18:M18"/>
    <mergeCell ref="D19:M19"/>
    <mergeCell ref="F47:K47"/>
    <mergeCell ref="D35:I35"/>
    <mergeCell ref="D43:K43"/>
    <mergeCell ref="F44:I44"/>
    <mergeCell ref="F45:I45"/>
    <mergeCell ref="F46:I46"/>
    <mergeCell ref="C24:D24"/>
    <mergeCell ref="D34:I34"/>
    <mergeCell ref="C26:D26"/>
    <mergeCell ref="C28:D28"/>
    <mergeCell ref="D30:E30"/>
    <mergeCell ref="E31:L31"/>
    <mergeCell ref="F30:K30"/>
  </mergeCells>
  <hyperlinks>
    <hyperlink ref="D38" r:id="rId1" display="mailto:Rebates@GREnergy.com"/>
  </hyperlinks>
  <printOptions/>
  <pageMargins left="0.75" right="0.75" top="1" bottom="1" header="0.5" footer="0.5"/>
  <pageSetup fitToHeight="1" fitToWidth="1" horizontalDpi="600" verticalDpi="600" orientation="portrait" scale="81"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66dcd802-a15b-4dc5-9c31-99ab2722d591">
      <UserInfo>
        <DisplayName/>
        <AccountId xsi:nil="true"/>
        <AccountType/>
      </UserInfo>
    </SharedWithUsers>
    <lcf76f155ced4ddcb4097134ff3c332f xmlns="d5efd7fa-b3ca-4660-b6d5-169c58854ebc">
      <Terms xmlns="http://schemas.microsoft.com/office/infopath/2007/PartnerControls"/>
    </lcf76f155ced4ddcb4097134ff3c332f>
    <TaxCatchAll xmlns="4fda36bb-7430-491d-9c38-8848165a30c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32001FDF2F387418C780F92434347D3" ma:contentTypeVersion="55" ma:contentTypeDescription="Create a new document." ma:contentTypeScope="" ma:versionID="1ba5809696467cb61901f2b0b21f256e">
  <xsd:schema xmlns:xsd="http://www.w3.org/2001/XMLSchema" xmlns:xs="http://www.w3.org/2001/XMLSchema" xmlns:p="http://schemas.microsoft.com/office/2006/metadata/properties" xmlns:ns1="http://schemas.microsoft.com/sharepoint/v3" xmlns:ns2="66dcd802-a15b-4dc5-9c31-99ab2722d591" xmlns:ns3="d5efd7fa-b3ca-4660-b6d5-169c58854ebc" xmlns:ns4="4fda36bb-7430-491d-9c38-8848165a30cc" targetNamespace="http://schemas.microsoft.com/office/2006/metadata/properties" ma:root="true" ma:fieldsID="2d39b1ff9685bf016a72eb654eb8f530" ns1:_="" ns2:_="" ns3:_="" ns4:_="">
    <xsd:import namespace="http://schemas.microsoft.com/sharepoint/v3"/>
    <xsd:import namespace="66dcd802-a15b-4dc5-9c31-99ab2722d591"/>
    <xsd:import namespace="d5efd7fa-b3ca-4660-b6d5-169c58854ebc"/>
    <xsd:import namespace="4fda36bb-7430-491d-9c38-8848165a30c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1:_ip_UnifiedCompliancePolicyProperties" minOccurs="0"/>
                <xsd:element ref="ns1:_ip_UnifiedCompliancePolicyUIAction"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dcd802-a15b-4dc5-9c31-99ab2722d5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efd7fa-b3ca-4660-b6d5-169c58854eb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85db1bb1-a446-4347-9bb1-a7364d4f01c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fda36bb-7430-491d-9c38-8848165a30cc"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98ed743f-384e-4860-97c1-2b457364383b}" ma:internalName="TaxCatchAll" ma:showField="CatchAllData" ma:web="4fda36bb-7430-491d-9c38-8848165a30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149EAF-06CE-4491-966D-2FD064D17E63}">
  <ds:schemaRefs>
    <ds:schemaRef ds:uri="http://purl.org/dc/elements/1.1/"/>
    <ds:schemaRef ds:uri="http://schemas.microsoft.com/office/2006/metadata/properties"/>
    <ds:schemaRef ds:uri="d5efd7fa-b3ca-4660-b6d5-169c58854ebc"/>
    <ds:schemaRef ds:uri="66dcd802-a15b-4dc5-9c31-99ab2722d591"/>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4fda36bb-7430-491d-9c38-8848165a30cc"/>
  </ds:schemaRefs>
</ds:datastoreItem>
</file>

<file path=customXml/itemProps2.xml><?xml version="1.0" encoding="utf-8"?>
<ds:datastoreItem xmlns:ds="http://schemas.openxmlformats.org/officeDocument/2006/customXml" ds:itemID="{6C614F24-247F-4896-8C6E-23E1ACE12E25}">
  <ds:schemaRefs>
    <ds:schemaRef ds:uri="http://schemas.microsoft.com/sharepoint/v3/contenttype/forms"/>
  </ds:schemaRefs>
</ds:datastoreItem>
</file>

<file path=customXml/itemProps3.xml><?xml version="1.0" encoding="utf-8"?>
<ds:datastoreItem xmlns:ds="http://schemas.openxmlformats.org/officeDocument/2006/customXml" ds:itemID="{06526FD3-F0F5-47A5-9CA4-42A9AB1AB1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dcd802-a15b-4dc5-9c31-99ab2722d591"/>
    <ds:schemaRef ds:uri="d5efd7fa-b3ca-4660-b6d5-169c58854ebc"/>
    <ds:schemaRef ds:uri="4fda36bb-7430-491d-9c38-8848165a3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skosbab</dc:creator>
  <cp:keywords/>
  <dc:description/>
  <cp:lastModifiedBy>Jane Siebenaler</cp:lastModifiedBy>
  <cp:lastPrinted>2016-12-16T21:59:34Z</cp:lastPrinted>
  <dcterms:created xsi:type="dcterms:W3CDTF">1997-10-07T14:08:50Z</dcterms:created>
  <dcterms:modified xsi:type="dcterms:W3CDTF">2023-01-12T16:01:19Z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0x010100332001FDF2F387418C780F92434347D3</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