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327"/>
  <workbookPr/>
  <workbookProtection workbookAlgorithmName="SHA-512" workbookHashValue="FvdXd66iGhcZS0lyt7cBBASPfUPxoMF7HQnYW/gTh3uX8vyC9M2DSQHU5ybek2mwDypi9D01WKNwJV6qfGMyGw==" workbookSpinCount="100000" workbookSaltValue="g1budWry+LjXjSp1nMfSNg==" lockStructure="1"/>
  <bookViews>
    <workbookView xWindow="42388" yWindow="65428" windowWidth="23256" windowHeight="12456" tabRatio="908" activeTab="0"/>
  </bookViews>
  <sheets>
    <sheet name="Cover Page " sheetId="19" r:id="rId1"/>
    <sheet name="Rules &amp; Info" sheetId="3" r:id="rId2"/>
    <sheet name="Dairy" sheetId="21" r:id="rId3"/>
    <sheet name="Engine Block Timer" sheetId="24" r:id="rId4"/>
    <sheet name="Hog Mats" sheetId="23" r:id="rId5"/>
    <sheet name="Irr VFD" sheetId="10" r:id="rId6"/>
    <sheet name="Livestock Waterer" sheetId="25" r:id="rId7"/>
    <sheet name="Ventilation" sheetId="22" r:id="rId8"/>
  </sheets>
  <definedNames>
    <definedName name="_xlnm.Print_Area" localSheetId="0">'Cover Page '!$A$1:$J$44</definedName>
    <definedName name="_xlnm.Print_Area" localSheetId="2">'Dairy'!$A$1:$J$53</definedName>
    <definedName name="_xlnm.Print_Area" localSheetId="3">'Engine Block Timer'!$A$1:$J$52</definedName>
    <definedName name="_xlnm.Print_Area" localSheetId="4">'Hog Mats'!$A$1:$J$54</definedName>
    <definedName name="_xlnm.Print_Area" localSheetId="5">'Irr VFD'!$A$1:$J$51</definedName>
    <definedName name="_xlnm.Print_Area" localSheetId="6">'Livestock Waterer'!$A$1:$J$53</definedName>
    <definedName name="_xlnm.Print_Area" localSheetId="1">'Rules &amp; Info'!$A$1:$J$44</definedName>
    <definedName name="_xlnm.Print_Area" localSheetId="7">'Ventilation'!$A$1:$J$51</definedName>
  </definedNames>
  <calcPr calcId="191028"/>
  <extLst/>
</workbook>
</file>

<file path=xl/sharedStrings.xml><?xml version="1.0" encoding="utf-8"?>
<sst xmlns="http://schemas.openxmlformats.org/spreadsheetml/2006/main" count="174" uniqueCount="131">
  <si>
    <t>AGRICULTURAL PROGRAMS APPLICATION</t>
  </si>
  <si>
    <t>Dakota Electric Association</t>
  </si>
  <si>
    <t>Application Check List</t>
  </si>
  <si>
    <t>4300 220th Street West</t>
  </si>
  <si>
    <t>Farmington, Minnesota  55024</t>
  </si>
  <si>
    <t>651-463-6212</t>
  </si>
  <si>
    <t>Business Member Information</t>
  </si>
  <si>
    <t>Business Name</t>
  </si>
  <si>
    <t>Installation Address</t>
  </si>
  <si>
    <t>City, State, Zip</t>
  </si>
  <si>
    <t>Contact Name</t>
  </si>
  <si>
    <t>Email</t>
  </si>
  <si>
    <t>Phone Number</t>
  </si>
  <si>
    <t>Dakota Elec. Premise ID#</t>
  </si>
  <si>
    <t>Rebate Recipient</t>
  </si>
  <si>
    <t>To release the rebate incentive check to an alternate party other than the cooperative business member, the member must specify an alternative mailing address and authorize with a signature below.</t>
  </si>
  <si>
    <t xml:space="preserve">Please Send Rebate to (check one): </t>
  </si>
  <si>
    <t>Recipient's Business Name</t>
  </si>
  <si>
    <t>Attention:</t>
  </si>
  <si>
    <t>Mailing Address</t>
  </si>
  <si>
    <t xml:space="preserve">The undersigned does hereby certify that the undersigned is solely responsible for the accuracy of the information contained in this application. All rules of the program have been followed and the installation is complete. The undersigned acknowledges that nothing contained in the application imposes any liability on the cooperative for the work performed and information presented by the member, member's engineer, contractor, or vendor. The undersigned also authorized payment of incentive directly to the specified rebate recipient. </t>
  </si>
  <si>
    <t>Member Signature</t>
  </si>
  <si>
    <t>Date</t>
  </si>
  <si>
    <t xml:space="preserve">Total Rebate  </t>
  </si>
  <si>
    <t>Rep:  ____________________________</t>
  </si>
  <si>
    <t>PLEASE RETURN CHECK TO CHERYL</t>
  </si>
  <si>
    <t>Signature:   _______________________</t>
  </si>
  <si>
    <t>Date:   __________</t>
  </si>
  <si>
    <t>AGRICULTURAL RULES &amp; INFORMATION</t>
  </si>
  <si>
    <t>Warranty Information</t>
  </si>
  <si>
    <t>Rebate qualifications do not imply any representation or warranty of such equipment, design or installation by  the cooperative. The cooperative shall not be responsible or liable for any personal injury or property damage caused by this equipment. The cooperative does not guarantee that a specific level of energy or cost savings will result from the implementation of energy conservation measures or the use of products funded under this program. In no event shall the cooperative be liable for any incidental or consequential damages.</t>
  </si>
  <si>
    <t>Additional Program Rules</t>
  </si>
  <si>
    <t>1. Evaluation must be complete before funds will be issued for the rebate.</t>
  </si>
  <si>
    <r>
      <t xml:space="preserve">2. Members and vendors must submit </t>
    </r>
    <r>
      <rPr>
        <b/>
        <i/>
        <sz val="11"/>
        <color rgb="FF000000"/>
        <rFont val="Calibri"/>
        <family val="2"/>
      </rPr>
      <t>itemized equipment invoices, along with rebate application and worksheet, to  the cooperative</t>
    </r>
    <r>
      <rPr>
        <sz val="11"/>
        <color rgb="FF000000"/>
        <rFont val="Calibri"/>
        <family val="2"/>
      </rPr>
      <t>. To ensure that the equipment installed meets the cooperative's performance standards, these invoices must itemize labor charges, quantity and price of the equipment installed, as well as information regarding the manufacturer and model numbers for all equipment included in the rebate.</t>
    </r>
  </si>
  <si>
    <t>3. Rebates must be applied for within 12 months of invoice date.</t>
  </si>
  <si>
    <t>4. The cooperative reserves the right to conduct random inspections of installations.</t>
  </si>
  <si>
    <t>5. The member is responsible for checking with the cooperative to determine whether funding is available and to verify program parameters.</t>
  </si>
  <si>
    <t>6. Project must comply with all program specific rules and qualifications.</t>
  </si>
  <si>
    <t>7. The maximum rebate amount shall be the lesser of 50 percent of the project cost or $100,000.</t>
  </si>
  <si>
    <t xml:space="preserve">DAIRY EQUIPMENT </t>
  </si>
  <si>
    <t>Dairy Plate Cooler - $2 / cow</t>
  </si>
  <si>
    <t xml:space="preserve">Dairy plate coolers, also referred to as milk pre-cool, reduce milk temperature before sending the milk to the bulk tank. This saves energy by reducing the cooling load in the bulk tank. The milk is run through one side of the heat exchanger while cool (well) water passes through the other side of the heat exchanger and absorbs the heat from the fresh milk. </t>
  </si>
  <si>
    <t># Cows milked/day</t>
  </si>
  <si>
    <t>Annual Savings</t>
  </si>
  <si>
    <t>Lbs. milked/cow/day</t>
  </si>
  <si>
    <t xml:space="preserve">kW </t>
  </si>
  <si>
    <t>Project Cost</t>
  </si>
  <si>
    <t>Total Rebate</t>
  </si>
  <si>
    <t>milk temp</t>
  </si>
  <si>
    <t xml:space="preserve">kWh </t>
  </si>
  <si>
    <t>Robotic Milking - $5,000 / stall</t>
  </si>
  <si>
    <t xml:space="preserve">The Robotic Milking Program provides a rebate for dairies that install automated single stall milking unit(s). The milking process at the dairy site will use fully automated robotic milking station(s) in place of conventional systems. </t>
  </si>
  <si>
    <t># stalls</t>
  </si>
  <si>
    <t>Free Heater - $2 / cow</t>
  </si>
  <si>
    <t xml:space="preserve">Dairy free heaters, also referred to as refrigeration heat recovery, can be one of the fastest paybacks on a dairy farm. The free heater recovers waste heat from the cooling compressors and uses it to preheat water generally used for sanitation. </t>
  </si>
  <si>
    <t># cows / day</t>
  </si>
  <si>
    <t>Vacuum Pump VSD - $20 /HP</t>
  </si>
  <si>
    <t xml:space="preserve">This rebate is for the installation of a variable speed drive on a vacuum pump motor. </t>
  </si>
  <si>
    <t>HP</t>
  </si>
  <si>
    <t>Milk Pump VSD - $20/HP</t>
  </si>
  <si>
    <t>This rebate is for the installation of a variable speed drive  on a milk transfer pump.</t>
  </si>
  <si>
    <t xml:space="preserve">ENGINE BLOCK TIMER </t>
  </si>
  <si>
    <t xml:space="preserve">This rebate is for the installation of a plug-in timer that controls the operation of an engine block heater timer to modulate operation. </t>
  </si>
  <si>
    <t>Equipment Information</t>
  </si>
  <si>
    <t>Quantity of timers</t>
  </si>
  <si>
    <t>Rebate Information - $5/timer</t>
  </si>
  <si>
    <t>Rebate</t>
  </si>
  <si>
    <t>HOG MATS</t>
  </si>
  <si>
    <t xml:space="preserve">For the new construction barn using electric hog farrowing heated mats or replacement of heat lamps with heated mats with automated climate controls in an existing barn. Using heat mats significantly reduceds heat lost to ambient air by providing direct heat transfer to the piglets. Replacement of heat mat to heat map does not qualify for this rebate. </t>
  </si>
  <si>
    <t>Rebate:</t>
  </si>
  <si>
    <t>$50/crate</t>
  </si>
  <si>
    <t>$30/crate</t>
  </si>
  <si>
    <r>
      <t xml:space="preserve">Existing lamp information </t>
    </r>
    <r>
      <rPr>
        <b/>
        <sz val="8"/>
        <rFont val="Arial"/>
        <family val="2"/>
      </rPr>
      <t>(if retrofitting existing barn)</t>
    </r>
  </si>
  <si>
    <t>Lamp watts</t>
  </si>
  <si>
    <t>Quantity</t>
  </si>
  <si>
    <t>Type 1</t>
  </si>
  <si>
    <t>Type 2</t>
  </si>
  <si>
    <t>Type 3</t>
  </si>
  <si>
    <t>Example</t>
  </si>
  <si>
    <r>
      <t xml:space="preserve">Mat information </t>
    </r>
    <r>
      <rPr>
        <b/>
        <sz val="8"/>
        <rFont val="Arial"/>
        <family val="2"/>
      </rPr>
      <t>(required for both retrofit and new construction)</t>
    </r>
  </si>
  <si>
    <t>Mat Watts</t>
  </si>
  <si>
    <t>Total number of crates</t>
  </si>
  <si>
    <t>Rebate Information</t>
  </si>
  <si>
    <t>IRRIGATION VFD</t>
  </si>
  <si>
    <t xml:space="preserve">Installing a Variable Frequency Drive (VFD) allows the pump to speed up or slow down to provide uniform application of water and maintain correct pressures throughout the irrigation system. Typically a VFD will be most beneficial for a system that has end guns or swing arms, precision application packages, or one pump supplying water to multiple irrigation systems. </t>
  </si>
  <si>
    <t>Motor HP</t>
  </si>
  <si>
    <t>Annual Hours of Operation*</t>
  </si>
  <si>
    <t>*typically 600-900 hrs/year</t>
  </si>
  <si>
    <t>Rebate $10/HP</t>
  </si>
  <si>
    <t>LIVESTOCK WATERER</t>
  </si>
  <si>
    <t>This rebate is for the installation of insulated or energy free livestock waterers in place of standard electric waterers.</t>
  </si>
  <si>
    <t>Quantity of waterers</t>
  </si>
  <si>
    <t>*quantity based on insulated or energy free waterers</t>
  </si>
  <si>
    <t>Rebate Information - $75/waterer</t>
  </si>
  <si>
    <t>AGRICULTURAL VENTILATION</t>
  </si>
  <si>
    <t>Exhaust Fans $15/each</t>
  </si>
  <si>
    <t>Fan Size (in.)</t>
  </si>
  <si>
    <t>Min CFM/watt req.</t>
  </si>
  <si>
    <t>Actual CFM/watt</t>
  </si>
  <si>
    <t>*Actual CFM/watt &gt; minimum CFM/watt (found on "Rules &amp; Information" tab)</t>
  </si>
  <si>
    <t>Circulation Fans $20/ea</t>
  </si>
  <si>
    <t>High Volume, Low Speed (HVLS) Fans $400/each</t>
  </si>
  <si>
    <t>Old fan size (in)</t>
  </si>
  <si>
    <t>Old Quantity</t>
  </si>
  <si>
    <t>HVLS fan size</t>
  </si>
  <si>
    <t>New Quantity</t>
  </si>
  <si>
    <t>Minimum Efficiencies</t>
  </si>
  <si>
    <r>
      <rPr>
        <b/>
        <u val="single"/>
        <sz val="8"/>
        <rFont val="Arial"/>
        <family val="2"/>
      </rPr>
      <t>Circulation Fans</t>
    </r>
    <r>
      <rPr>
        <sz val="8"/>
        <rFont val="Arial"/>
        <family val="2"/>
      </rPr>
      <t xml:space="preserve"> - generally used to regulate airflow and temperature. As the diameter of fan increases, so should the efficiency. These fans work best in free stall barns with two, four, or six rows and are generally located in 30-40 foot intervals over the feed alley and free stall area. </t>
    </r>
  </si>
  <si>
    <r>
      <rPr>
        <b/>
        <u val="single"/>
        <sz val="8"/>
        <rFont val="Arial"/>
        <family val="2"/>
      </rPr>
      <t>Exhaust Fans</t>
    </r>
    <r>
      <rPr>
        <sz val="8"/>
        <rFont val="Arial"/>
        <family val="2"/>
      </rPr>
      <t xml:space="preserve"> - generally used for ventilation. To achieve </t>
    </r>
    <r>
      <rPr>
        <i/>
        <sz val="8"/>
        <rFont val="Arial"/>
        <family val="2"/>
      </rPr>
      <t>cross ventilation</t>
    </r>
    <r>
      <rPr>
        <sz val="8"/>
        <rFont val="Arial"/>
        <family val="2"/>
      </rPr>
      <t xml:space="preserve">, fans are installed on one wall to pull air from one side of the barn to the other. Exhaust fans also can be designed for </t>
    </r>
    <r>
      <rPr>
        <i/>
        <sz val="8"/>
        <rFont val="Arial"/>
        <family val="2"/>
      </rPr>
      <t xml:space="preserve">tunnel ventilation </t>
    </r>
    <r>
      <rPr>
        <sz val="8"/>
        <rFont val="Arial"/>
        <family val="2"/>
      </rPr>
      <t xml:space="preserve">where fans are installed on one end of the barn and move air across to the rest of the barn. generally thermostatically controlled to turn on banks of fans when the temperature hits the set point. Exhaust fans should be installed away from prevailing winds. Similar with circulation fans, when exhaust fan diameter increases, efficiency should also increase. </t>
    </r>
  </si>
  <si>
    <r>
      <rPr>
        <b/>
        <u val="single"/>
        <sz val="8"/>
        <rFont val="Arial"/>
        <family val="2"/>
      </rPr>
      <t>High-Volume, Low-Speed (HVLS)</t>
    </r>
    <r>
      <rPr>
        <sz val="8"/>
        <rFont val="Arial"/>
        <family val="2"/>
      </rPr>
      <t xml:space="preserve"> - these fans move large volumes of air over a large area. They are available in a range of sizes, typically from starting around four feet and ranging up to 24 feet in diameter. Energy savings is achieved through use of fewer fans to move the same CFM with a more efficient design. </t>
    </r>
  </si>
  <si>
    <t>Exhaust</t>
  </si>
  <si>
    <t>CFM/watt</t>
  </si>
  <si>
    <t>Circulation</t>
  </si>
  <si>
    <t>`</t>
  </si>
  <si>
    <t>HVLS</t>
  </si>
  <si>
    <t>16-23 in.</t>
  </si>
  <si>
    <t>24-35 in.</t>
  </si>
  <si>
    <t>HVLS fans should be fewer in quantity than the old fans</t>
  </si>
  <si>
    <t>36-47 in.</t>
  </si>
  <si>
    <t>48-64 in.</t>
  </si>
  <si>
    <t>48-51 in.</t>
  </si>
  <si>
    <t>panel, box, and cage fans</t>
  </si>
  <si>
    <t>52-59 in</t>
  </si>
  <si>
    <t>static pressure 0.10</t>
  </si>
  <si>
    <t>60-72 in.</t>
  </si>
  <si>
    <t>Through the wall &amp; tunnel ventilation</t>
  </si>
  <si>
    <t>Department:   210</t>
  </si>
  <si>
    <t>Activity:   4655</t>
  </si>
  <si>
    <t>Account:   908.141014</t>
  </si>
  <si>
    <t>Rebate applications due no later than November 18, 2024</t>
  </si>
  <si>
    <t>8. Qualifying members must apply for rebates no later than November 18,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</si>
</sst>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quot;$&quot;#,##0.00"/>
  </numFmts>
  <fonts count="45">
    <font>
      <sz val="11"/>
      <color theme="1"/>
      <name val="Calibri"/>
      <family val="2"/>
      <scheme val="minor"/>
    </font>
    <font>
      <sz val="10"/>
      <name val="Arial"/>
      <family val="2"/>
    </font>
    <font>
      <b/>
      <sz val="11"/>
      <color theme="0"/>
      <name val="Calibri"/>
      <family val="2"/>
      <scheme val="minor"/>
    </font>
    <font>
      <sz val="11"/>
      <color theme="0"/>
      <name val="Calibri"/>
      <family val="2"/>
      <scheme val="minor"/>
    </font>
    <font>
      <b/>
      <sz val="24"/>
      <color rgb="FFC00000"/>
      <name val="Arial"/>
      <family val="2"/>
    </font>
    <font>
      <sz val="16"/>
      <color rgb="FFC00000"/>
      <name val="Arial"/>
      <family val="2"/>
    </font>
    <font>
      <sz val="11"/>
      <color rgb="FFC00000"/>
      <name val="Calibri"/>
      <family val="2"/>
      <scheme val="minor"/>
    </font>
    <font>
      <b/>
      <sz val="12"/>
      <color theme="0"/>
      <name val="Calibri"/>
      <family val="2"/>
      <scheme val="minor"/>
    </font>
    <font>
      <sz val="12"/>
      <color theme="0"/>
      <name val="Calibri"/>
      <family val="2"/>
      <scheme val="minor"/>
    </font>
    <font>
      <sz val="12"/>
      <color theme="1"/>
      <name val="Calibri"/>
      <family val="2"/>
      <scheme val="minor"/>
    </font>
    <font>
      <sz val="12"/>
      <color rgb="FFC00000"/>
      <name val="Calibri"/>
      <family val="2"/>
      <scheme val="minor"/>
    </font>
    <font>
      <sz val="9"/>
      <color theme="1"/>
      <name val="Calibri"/>
      <family val="2"/>
      <scheme val="minor"/>
    </font>
    <font>
      <sz val="9"/>
      <color rgb="FF000000"/>
      <name val="Calibri"/>
      <family val="2"/>
      <scheme val="minor"/>
    </font>
    <font>
      <sz val="10"/>
      <color rgb="FFC00000"/>
      <name val="Arial"/>
      <family val="2"/>
    </font>
    <font>
      <b/>
      <sz val="10"/>
      <name val="Arial"/>
      <family val="2"/>
    </font>
    <font>
      <b/>
      <sz val="10"/>
      <color theme="0"/>
      <name val="Arial"/>
      <family val="2"/>
    </font>
    <font>
      <b/>
      <sz val="10"/>
      <color rgb="FFC00000"/>
      <name val="Arial"/>
      <family val="2"/>
    </font>
    <font>
      <sz val="10"/>
      <color theme="0"/>
      <name val="Arial"/>
      <family val="2"/>
    </font>
    <font>
      <sz val="11"/>
      <color rgb="FF000000"/>
      <name val="Calibri"/>
      <family val="2"/>
    </font>
    <font>
      <sz val="12"/>
      <color rgb="FF000000"/>
      <name val="Trebuchet MS"/>
      <family val="2"/>
    </font>
    <font>
      <sz val="8"/>
      <name val="Arial"/>
      <family val="2"/>
    </font>
    <font>
      <b/>
      <sz val="11"/>
      <name val="Calibri"/>
      <family val="2"/>
      <scheme val="minor"/>
    </font>
    <font>
      <sz val="11"/>
      <name val="Calibri"/>
      <family val="2"/>
      <scheme val="minor"/>
    </font>
    <font>
      <sz val="11"/>
      <color theme="4" tint="-0.24997000396251678"/>
      <name val="Calibri"/>
      <family val="2"/>
      <scheme val="minor"/>
    </font>
    <font>
      <sz val="8"/>
      <color theme="1"/>
      <name val="Albertus Medium"/>
      <family val="2"/>
    </font>
    <font>
      <sz val="16"/>
      <color theme="4" tint="-0.24997000396251678"/>
      <name val="Arial"/>
      <family val="2"/>
    </font>
    <font>
      <u val="single"/>
      <sz val="12"/>
      <color theme="10"/>
      <name val="Calibri"/>
      <family val="2"/>
      <scheme val="minor"/>
    </font>
    <font>
      <b/>
      <i/>
      <sz val="11"/>
      <color rgb="FF000000"/>
      <name val="Calibri"/>
      <family val="2"/>
    </font>
    <font>
      <sz val="11"/>
      <color rgb="FF000000"/>
      <name val="Calibri"/>
      <family val="2"/>
      <scheme val="minor"/>
    </font>
    <font>
      <b/>
      <sz val="10"/>
      <color theme="1"/>
      <name val="Arial"/>
      <family val="2"/>
    </font>
    <font>
      <sz val="7"/>
      <name val="Arial"/>
      <family val="2"/>
    </font>
    <font>
      <b/>
      <sz val="12"/>
      <color theme="4" tint="-0.24997000396251678"/>
      <name val="Calibri"/>
      <family val="2"/>
      <scheme val="minor"/>
    </font>
    <font>
      <sz val="10"/>
      <color rgb="FF000000"/>
      <name val="Arial"/>
      <family val="2"/>
    </font>
    <font>
      <i/>
      <sz val="8"/>
      <name val="Arial"/>
      <family val="2"/>
    </font>
    <font>
      <b/>
      <i/>
      <sz val="7"/>
      <name val="Arial"/>
      <family val="2"/>
    </font>
    <font>
      <sz val="10.75"/>
      <name val="Calibri"/>
      <family val="2"/>
      <scheme val="minor"/>
    </font>
    <font>
      <b/>
      <u val="single"/>
      <sz val="8"/>
      <name val="Arial"/>
      <family val="2"/>
    </font>
    <font>
      <b/>
      <sz val="8"/>
      <name val="Arial"/>
      <family val="2"/>
    </font>
    <font>
      <sz val="10"/>
      <color theme="4" tint="-0.24997000396251678"/>
      <name val="Arial"/>
      <family val="2"/>
    </font>
    <font>
      <b/>
      <sz val="11"/>
      <color theme="1"/>
      <name val="Calibri"/>
      <family val="2"/>
      <scheme val="minor"/>
    </font>
    <font>
      <b/>
      <sz val="24"/>
      <color theme="4" tint="-0.24997000396251678"/>
      <name val="Calibri"/>
      <family val="2"/>
      <scheme val="minor"/>
    </font>
    <font>
      <b/>
      <sz val="22"/>
      <color theme="4" tint="-0.24997000396251678"/>
      <name val="Calibri"/>
      <family val="2"/>
      <scheme val="minor"/>
    </font>
    <font>
      <sz val="10"/>
      <color rgb="FF000000"/>
      <name val="Geneva"/>
      <family val="2"/>
    </font>
    <font>
      <u val="single"/>
      <sz val="11"/>
      <color theme="10"/>
      <name val="Calibri"/>
      <family val="2"/>
      <scheme val="minor"/>
    </font>
    <font>
      <b/>
      <sz val="11"/>
      <color theme="0"/>
      <name val="Agency FB"/>
      <family val="2"/>
    </font>
  </fonts>
  <fills count="6">
    <fill>
      <patternFill/>
    </fill>
    <fill>
      <patternFill patternType="gray125"/>
    </fill>
    <fill>
      <patternFill patternType="solid">
        <fgColor theme="0" tint="-0.1499900072813034"/>
        <bgColor indexed="64"/>
      </patternFill>
    </fill>
    <fill>
      <patternFill patternType="solid">
        <fgColor theme="4" tint="-0.24997000396251678"/>
        <bgColor indexed="64"/>
      </patternFill>
    </fill>
    <fill>
      <patternFill patternType="solid">
        <fgColor theme="0"/>
        <bgColor indexed="64"/>
      </patternFill>
    </fill>
    <fill>
      <patternFill patternType="solid">
        <fgColor theme="0" tint="-0.04997999966144562"/>
        <bgColor indexed="64"/>
      </patternFill>
    </fill>
  </fills>
  <borders count="7">
    <border>
      <left/>
      <right/>
      <top/>
      <bottom/>
      <diagonal/>
    </border>
    <border>
      <left/>
      <right/>
      <top/>
      <bottom style="thin"/>
    </border>
    <border>
      <left style="thin"/>
      <right style="thin"/>
      <top style="thin"/>
      <bottom style="thin"/>
    </border>
    <border>
      <left/>
      <right/>
      <top style="thin"/>
      <bottom style="thin"/>
    </border>
    <border>
      <left style="thin"/>
      <right/>
      <top style="thin"/>
      <bottom style="thin"/>
    </border>
    <border>
      <left/>
      <right style="thin"/>
      <top style="thin"/>
      <bottom style="thin"/>
    </border>
    <border>
      <left/>
      <right/>
      <top style="thin"/>
      <bottom/>
    </border>
  </borders>
  <cellStyleXfs count="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9" fillId="0" borderId="0">
      <alignment/>
      <protection/>
    </xf>
    <xf numFmtId="43" fontId="1" fillId="0" borderId="0" applyFont="0" applyFill="0" applyBorder="0" applyAlignment="0" applyProtection="0"/>
    <xf numFmtId="44" fontId="1" fillId="0" borderId="0" applyFont="0" applyFill="0" applyBorder="0" applyAlignment="0" applyProtection="0"/>
    <xf numFmtId="0" fontId="26" fillId="0" borderId="0" applyNumberFormat="0" applyFill="0" applyBorder="0" applyAlignment="0" applyProtection="0"/>
    <xf numFmtId="0" fontId="0" fillId="0" borderId="0">
      <alignment/>
      <protection/>
    </xf>
    <xf numFmtId="0" fontId="0" fillId="0" borderId="0">
      <alignment/>
      <protection/>
    </xf>
    <xf numFmtId="0" fontId="9" fillId="0" borderId="0">
      <alignment/>
      <protection/>
    </xf>
    <xf numFmtId="0" fontId="1" fillId="0" borderId="0">
      <alignment/>
      <protection/>
    </xf>
    <xf numFmtId="9" fontId="1" fillId="0" borderId="0" applyFont="0" applyFill="0" applyBorder="0" applyAlignment="0" applyProtection="0"/>
    <xf numFmtId="0" fontId="0" fillId="0" borderId="0">
      <alignment/>
      <protection/>
    </xf>
    <xf numFmtId="0" fontId="43" fillId="0" borderId="0" applyNumberFormat="0" applyFill="0" applyBorder="0" applyAlignment="0" applyProtection="0"/>
  </cellStyleXfs>
  <cellXfs count="143">
    <xf numFmtId="0" fontId="0" fillId="0" borderId="0" xfId="0"/>
    <xf numFmtId="0" fontId="1" fillId="0" borderId="0" xfId="20">
      <alignment/>
      <protection/>
    </xf>
    <xf numFmtId="0" fontId="1" fillId="2" borderId="0" xfId="20" applyFill="1">
      <alignment/>
      <protection/>
    </xf>
    <xf numFmtId="0" fontId="1" fillId="0" borderId="0" xfId="20" applyProtection="1">
      <alignment/>
      <protection hidden="1"/>
    </xf>
    <xf numFmtId="0" fontId="13" fillId="0" borderId="0" xfId="20" applyFont="1" applyProtection="1">
      <alignment/>
      <protection hidden="1"/>
    </xf>
    <xf numFmtId="0" fontId="15" fillId="0" borderId="0" xfId="20" applyFont="1" applyProtection="1">
      <alignment/>
      <protection hidden="1"/>
    </xf>
    <xf numFmtId="0" fontId="14" fillId="0" borderId="0" xfId="20" applyFont="1" applyProtection="1">
      <alignment/>
      <protection hidden="1"/>
    </xf>
    <xf numFmtId="0" fontId="17" fillId="0" borderId="0" xfId="20" applyFont="1" applyProtection="1">
      <alignment/>
      <protection hidden="1"/>
    </xf>
    <xf numFmtId="0" fontId="5" fillId="0" borderId="0" xfId="20" applyFont="1" applyProtection="1">
      <alignment/>
      <protection hidden="1"/>
    </xf>
    <xf numFmtId="0" fontId="4" fillId="0" borderId="0" xfId="20" applyFont="1" applyProtection="1">
      <alignment/>
      <protection hidden="1"/>
    </xf>
    <xf numFmtId="0" fontId="19" fillId="0" borderId="0" xfId="20" applyFont="1">
      <alignment/>
      <protection/>
    </xf>
    <xf numFmtId="0" fontId="1" fillId="0" borderId="0" xfId="21" applyProtection="1">
      <alignment/>
      <protection hidden="1"/>
    </xf>
    <xf numFmtId="164" fontId="1" fillId="0" borderId="0" xfId="20" applyNumberFormat="1" applyProtection="1">
      <alignment/>
      <protection hidden="1"/>
    </xf>
    <xf numFmtId="0" fontId="20" fillId="0" borderId="0" xfId="20" applyFont="1" applyAlignment="1" applyProtection="1">
      <alignment vertical="top"/>
      <protection hidden="1"/>
    </xf>
    <xf numFmtId="165" fontId="1" fillId="0" borderId="0" xfId="20" applyNumberFormat="1" applyProtection="1">
      <alignment/>
      <protection hidden="1"/>
    </xf>
    <xf numFmtId="0" fontId="20" fillId="0" borderId="0" xfId="20" applyFont="1" applyProtection="1">
      <alignment/>
      <protection hidden="1"/>
    </xf>
    <xf numFmtId="0" fontId="1" fillId="0" borderId="0" xfId="21">
      <alignment/>
      <protection/>
    </xf>
    <xf numFmtId="0" fontId="0" fillId="0" borderId="0" xfId="32">
      <alignment/>
      <protection/>
    </xf>
    <xf numFmtId="0" fontId="0" fillId="2" borderId="0" xfId="32" applyFill="1">
      <alignment/>
      <protection/>
    </xf>
    <xf numFmtId="0" fontId="25" fillId="0" borderId="0" xfId="32" applyFont="1">
      <alignment/>
      <protection/>
    </xf>
    <xf numFmtId="0" fontId="0" fillId="0" borderId="1" xfId="32" applyBorder="1">
      <alignment/>
      <protection/>
    </xf>
    <xf numFmtId="0" fontId="24" fillId="0" borderId="0" xfId="32" applyFont="1" applyAlignment="1">
      <alignment horizontal="left"/>
      <protection/>
    </xf>
    <xf numFmtId="0" fontId="24" fillId="0" borderId="0" xfId="32" applyFont="1" applyAlignment="1">
      <alignment horizontal="right"/>
      <protection/>
    </xf>
    <xf numFmtId="0" fontId="7" fillId="3" borderId="0" xfId="32" applyFont="1" applyFill="1">
      <alignment/>
      <protection/>
    </xf>
    <xf numFmtId="0" fontId="2" fillId="3" borderId="0" xfId="32" applyFont="1" applyFill="1">
      <alignment/>
      <protection/>
    </xf>
    <xf numFmtId="0" fontId="6" fillId="0" borderId="0" xfId="32" applyFont="1">
      <alignment/>
      <protection/>
    </xf>
    <xf numFmtId="0" fontId="8" fillId="3" borderId="0" xfId="32" applyFont="1" applyFill="1">
      <alignment/>
      <protection/>
    </xf>
    <xf numFmtId="0" fontId="9" fillId="0" borderId="0" xfId="32" applyFont="1">
      <alignment/>
      <protection/>
    </xf>
    <xf numFmtId="0" fontId="22" fillId="0" borderId="0" xfId="32" applyFont="1">
      <alignment/>
      <protection/>
    </xf>
    <xf numFmtId="0" fontId="3" fillId="3" borderId="0" xfId="32" applyFont="1" applyFill="1">
      <alignment/>
      <protection/>
    </xf>
    <xf numFmtId="0" fontId="21" fillId="0" borderId="0" xfId="32" applyFont="1">
      <alignment/>
      <protection/>
    </xf>
    <xf numFmtId="0" fontId="23" fillId="0" borderId="0" xfId="32" applyFont="1">
      <alignment/>
      <protection/>
    </xf>
    <xf numFmtId="0" fontId="10" fillId="0" borderId="0" xfId="32" applyFont="1">
      <alignment/>
      <protection/>
    </xf>
    <xf numFmtId="0" fontId="0" fillId="0" borderId="0" xfId="32" applyAlignment="1" applyProtection="1">
      <alignment horizontal="left" wrapText="1"/>
      <protection locked="0"/>
    </xf>
    <xf numFmtId="0" fontId="7" fillId="0" borderId="0" xfId="32" applyFont="1">
      <alignment/>
      <protection/>
    </xf>
    <xf numFmtId="0" fontId="0" fillId="3" borderId="0" xfId="32" applyFill="1">
      <alignment/>
      <protection/>
    </xf>
    <xf numFmtId="0" fontId="2" fillId="3" borderId="0" xfId="32" applyFont="1" applyFill="1" applyAlignment="1">
      <alignment horizontal="left"/>
      <protection/>
    </xf>
    <xf numFmtId="0" fontId="25" fillId="0" borderId="0" xfId="20" applyFont="1">
      <alignment/>
      <protection/>
    </xf>
    <xf numFmtId="0" fontId="15" fillId="3" borderId="0" xfId="20" applyFont="1" applyFill="1">
      <alignment/>
      <protection/>
    </xf>
    <xf numFmtId="0" fontId="18" fillId="0" borderId="0" xfId="0" applyFont="1" applyAlignment="1">
      <alignment vertical="center"/>
    </xf>
    <xf numFmtId="0" fontId="18" fillId="0" borderId="0" xfId="20" applyFont="1" applyAlignment="1">
      <alignment vertical="center"/>
      <protection/>
    </xf>
    <xf numFmtId="0" fontId="28" fillId="0" borderId="0" xfId="0" applyFont="1" applyAlignment="1" applyProtection="1">
      <alignment vertical="center"/>
      <protection hidden="1"/>
    </xf>
    <xf numFmtId="0" fontId="25" fillId="0" borderId="0" xfId="20" applyFont="1" applyProtection="1">
      <alignment/>
      <protection hidden="1"/>
    </xf>
    <xf numFmtId="0" fontId="15" fillId="3" borderId="0" xfId="20" applyFont="1" applyFill="1" applyProtection="1">
      <alignment/>
      <protection hidden="1"/>
    </xf>
    <xf numFmtId="0" fontId="1" fillId="3" borderId="0" xfId="20" applyFill="1" applyProtection="1">
      <alignment/>
      <protection hidden="1"/>
    </xf>
    <xf numFmtId="0" fontId="17" fillId="3" borderId="0" xfId="20" applyFont="1" applyFill="1" applyProtection="1">
      <alignment/>
      <protection hidden="1"/>
    </xf>
    <xf numFmtId="0" fontId="1" fillId="2" borderId="2" xfId="20" applyFill="1" applyBorder="1" applyProtection="1">
      <alignment/>
      <protection hidden="1" locked="0"/>
    </xf>
    <xf numFmtId="0" fontId="25" fillId="0" borderId="0" xfId="21" applyFont="1" applyProtection="1">
      <alignment/>
      <protection hidden="1"/>
    </xf>
    <xf numFmtId="165" fontId="1" fillId="2" borderId="2" xfId="20" applyNumberFormat="1" applyFill="1" applyBorder="1" applyProtection="1">
      <alignment/>
      <protection hidden="1" locked="0"/>
    </xf>
    <xf numFmtId="0" fontId="20" fillId="0" borderId="0" xfId="20" applyFont="1" applyAlignment="1" applyProtection="1">
      <alignment vertical="center"/>
      <protection hidden="1"/>
    </xf>
    <xf numFmtId="0" fontId="30" fillId="0" borderId="0" xfId="20" applyFont="1" applyAlignment="1" applyProtection="1">
      <alignment vertical="top"/>
      <protection hidden="1"/>
    </xf>
    <xf numFmtId="0" fontId="14" fillId="0" borderId="0" xfId="20" applyFont="1" applyAlignment="1" applyProtection="1">
      <alignment horizontal="left"/>
      <protection hidden="1"/>
    </xf>
    <xf numFmtId="0" fontId="31" fillId="0" borderId="0" xfId="32" applyFont="1">
      <alignment/>
      <protection/>
    </xf>
    <xf numFmtId="0" fontId="1" fillId="0" borderId="2" xfId="20" applyBorder="1" applyAlignment="1" applyProtection="1">
      <alignment horizontal="center" vertical="center" wrapText="1"/>
      <protection hidden="1"/>
    </xf>
    <xf numFmtId="0" fontId="1" fillId="0" borderId="2" xfId="20" applyBorder="1" applyAlignment="1" applyProtection="1">
      <alignment horizontal="center"/>
      <protection hidden="1"/>
    </xf>
    <xf numFmtId="0" fontId="14" fillId="0" borderId="2" xfId="20" applyFont="1" applyBorder="1" applyAlignment="1" applyProtection="1">
      <alignment horizontal="center"/>
      <protection hidden="1"/>
    </xf>
    <xf numFmtId="165" fontId="14" fillId="0" borderId="2" xfId="20" applyNumberFormat="1" applyFont="1" applyBorder="1" applyProtection="1">
      <alignment/>
      <protection hidden="1"/>
    </xf>
    <xf numFmtId="14" fontId="34" fillId="0" borderId="1" xfId="20" applyNumberFormat="1" applyFont="1" applyBorder="1" applyAlignment="1" applyProtection="1">
      <alignment horizontal="left"/>
      <protection hidden="1"/>
    </xf>
    <xf numFmtId="0" fontId="0" fillId="0" borderId="0" xfId="32" applyFont="1">
      <alignment/>
      <protection/>
    </xf>
    <xf numFmtId="0" fontId="35" fillId="0" borderId="0" xfId="32" applyFont="1">
      <alignment/>
      <protection/>
    </xf>
    <xf numFmtId="0" fontId="0" fillId="0" borderId="0" xfId="32" applyAlignment="1" applyProtection="1">
      <alignment horizontal="left"/>
      <protection locked="0"/>
    </xf>
    <xf numFmtId="0" fontId="0" fillId="0" borderId="0" xfId="32" applyProtection="1">
      <alignment/>
      <protection locked="0"/>
    </xf>
    <xf numFmtId="0" fontId="0" fillId="0" borderId="0" xfId="32" applyAlignment="1" applyProtection="1">
      <alignment horizontal="center"/>
      <protection locked="0"/>
    </xf>
    <xf numFmtId="164" fontId="17" fillId="0" borderId="0" xfId="20" applyNumberFormat="1" applyFont="1" applyProtection="1">
      <alignment/>
      <protection hidden="1"/>
    </xf>
    <xf numFmtId="0" fontId="17" fillId="0" borderId="0" xfId="20" applyFont="1" applyAlignment="1" applyProtection="1">
      <alignment horizontal="center" vertical="center"/>
      <protection hidden="1"/>
    </xf>
    <xf numFmtId="165" fontId="16" fillId="0" borderId="0" xfId="20" applyNumberFormat="1" applyFont="1" applyProtection="1">
      <alignment/>
      <protection hidden="1"/>
    </xf>
    <xf numFmtId="0" fontId="16" fillId="0" borderId="0" xfId="20" applyFont="1" applyProtection="1">
      <alignment/>
      <protection hidden="1"/>
    </xf>
    <xf numFmtId="0" fontId="1" fillId="0" borderId="0" xfId="20" applyAlignment="1" applyProtection="1">
      <alignment horizontal="left"/>
      <protection hidden="1"/>
    </xf>
    <xf numFmtId="3" fontId="17" fillId="0" borderId="0" xfId="20" applyNumberFormat="1" applyFont="1" applyProtection="1">
      <alignment/>
      <protection hidden="1"/>
    </xf>
    <xf numFmtId="0" fontId="1" fillId="2" borderId="0" xfId="20" applyFill="1" applyProtection="1">
      <alignment/>
      <protection hidden="1"/>
    </xf>
    <xf numFmtId="0" fontId="1" fillId="4" borderId="0" xfId="20" applyFill="1" applyProtection="1">
      <alignment/>
      <protection hidden="1"/>
    </xf>
    <xf numFmtId="0" fontId="1" fillId="0" borderId="0" xfId="20" applyAlignment="1" applyProtection="1">
      <alignment horizontal="center" wrapText="1"/>
      <protection hidden="1"/>
    </xf>
    <xf numFmtId="165" fontId="14" fillId="0" borderId="0" xfId="20" applyNumberFormat="1" applyFont="1" applyProtection="1">
      <alignment/>
      <protection hidden="1"/>
    </xf>
    <xf numFmtId="0" fontId="1" fillId="0" borderId="0" xfId="0" applyFont="1" applyAlignment="1">
      <alignment horizontal="left" wrapText="1"/>
    </xf>
    <xf numFmtId="0" fontId="20" fillId="0" borderId="0" xfId="0" applyFont="1" applyAlignment="1">
      <alignment vertical="center" wrapText="1"/>
    </xf>
    <xf numFmtId="0" fontId="14" fillId="0" borderId="2" xfId="20" applyFont="1" applyBorder="1" applyProtection="1">
      <alignment/>
      <protection hidden="1"/>
    </xf>
    <xf numFmtId="0" fontId="1" fillId="0" borderId="2" xfId="20" applyBorder="1" applyProtection="1">
      <alignment/>
      <protection hidden="1"/>
    </xf>
    <xf numFmtId="0" fontId="14" fillId="0" borderId="2" xfId="20" applyFont="1" applyBorder="1" applyAlignment="1" applyProtection="1">
      <alignment horizontal="center" wrapText="1"/>
      <protection hidden="1"/>
    </xf>
    <xf numFmtId="0" fontId="14" fillId="0" borderId="0" xfId="20" applyFont="1" applyAlignment="1" applyProtection="1">
      <alignment horizontal="center" wrapText="1"/>
      <protection hidden="1"/>
    </xf>
    <xf numFmtId="0" fontId="1" fillId="0" borderId="0" xfId="20" applyAlignment="1" applyProtection="1">
      <alignment horizontal="left" vertical="center" wrapText="1"/>
      <protection hidden="1"/>
    </xf>
    <xf numFmtId="164" fontId="20" fillId="0" borderId="0" xfId="20" applyNumberFormat="1" applyFont="1" applyProtection="1">
      <alignment/>
      <protection hidden="1"/>
    </xf>
    <xf numFmtId="0" fontId="15" fillId="4" borderId="0" xfId="20" applyFont="1" applyFill="1" applyProtection="1">
      <alignment/>
      <protection hidden="1"/>
    </xf>
    <xf numFmtId="164" fontId="15" fillId="3" borderId="0" xfId="20" applyNumberFormat="1" applyFont="1" applyFill="1" applyProtection="1">
      <alignment/>
      <protection hidden="1"/>
    </xf>
    <xf numFmtId="0" fontId="14" fillId="4" borderId="0" xfId="20" applyFont="1" applyFill="1" applyProtection="1">
      <alignment/>
      <protection hidden="1"/>
    </xf>
    <xf numFmtId="44" fontId="14" fillId="0" borderId="2" xfId="20" applyNumberFormat="1" applyFont="1" applyBorder="1" applyProtection="1">
      <alignment/>
      <protection hidden="1"/>
    </xf>
    <xf numFmtId="165" fontId="1" fillId="4" borderId="3" xfId="20" applyNumberFormat="1" applyFill="1" applyBorder="1" applyProtection="1">
      <alignment/>
      <protection hidden="1" locked="0"/>
    </xf>
    <xf numFmtId="0" fontId="32" fillId="0" borderId="0" xfId="0" applyFont="1" applyAlignment="1" applyProtection="1">
      <alignment vertical="top"/>
      <protection hidden="1"/>
    </xf>
    <xf numFmtId="165" fontId="1" fillId="0" borderId="3" xfId="20" applyNumberFormat="1" applyBorder="1" applyProtection="1">
      <alignment/>
      <protection hidden="1" locked="0"/>
    </xf>
    <xf numFmtId="44" fontId="15" fillId="0" borderId="2" xfId="20" applyNumberFormat="1" applyFont="1" applyBorder="1" applyProtection="1">
      <alignment/>
      <protection hidden="1"/>
    </xf>
    <xf numFmtId="0" fontId="1" fillId="2" borderId="2" xfId="20" applyFill="1" applyBorder="1" applyAlignment="1" applyProtection="1">
      <alignment horizontal="center"/>
      <protection hidden="1" locked="0"/>
    </xf>
    <xf numFmtId="0" fontId="32" fillId="0" borderId="0" xfId="0" applyFont="1" applyAlignment="1" applyProtection="1">
      <alignment vertical="top" wrapText="1"/>
      <protection hidden="1"/>
    </xf>
    <xf numFmtId="0" fontId="38" fillId="0" borderId="0" xfId="20" applyFont="1" applyProtection="1">
      <alignment/>
      <protection hidden="1"/>
    </xf>
    <xf numFmtId="0" fontId="39" fillId="0" borderId="1" xfId="28" applyFont="1" applyBorder="1">
      <alignment/>
      <protection/>
    </xf>
    <xf numFmtId="0" fontId="41" fillId="0" borderId="0" xfId="32" applyFont="1">
      <alignment/>
      <protection/>
    </xf>
    <xf numFmtId="0" fontId="41" fillId="0" borderId="0" xfId="20" applyFont="1">
      <alignment/>
      <protection/>
    </xf>
    <xf numFmtId="0" fontId="40" fillId="0" borderId="0" xfId="21" applyFont="1" applyProtection="1">
      <alignment/>
      <protection hidden="1"/>
    </xf>
    <xf numFmtId="0" fontId="40" fillId="0" borderId="0" xfId="20" applyFont="1" applyProtection="1">
      <alignment/>
      <protection hidden="1"/>
    </xf>
    <xf numFmtId="0" fontId="2" fillId="4" borderId="0" xfId="32" applyFont="1" applyFill="1">
      <alignment/>
      <protection/>
    </xf>
    <xf numFmtId="0" fontId="2" fillId="4" borderId="0" xfId="32" applyFont="1" applyFill="1" applyAlignment="1">
      <alignment horizontal="left"/>
      <protection/>
    </xf>
    <xf numFmtId="165" fontId="2" fillId="4" borderId="0" xfId="32" applyNumberFormat="1" applyFont="1" applyFill="1" applyAlignment="1">
      <alignment horizontal="left"/>
      <protection/>
    </xf>
    <xf numFmtId="0" fontId="44" fillId="0" borderId="0" xfId="32" applyFont="1" applyAlignment="1">
      <alignment horizontal="left"/>
      <protection/>
    </xf>
    <xf numFmtId="0" fontId="3" fillId="0" borderId="0" xfId="32" applyFont="1">
      <alignment/>
      <protection/>
    </xf>
    <xf numFmtId="0" fontId="3" fillId="0" borderId="0" xfId="32" applyFont="1" applyAlignment="1">
      <alignment horizontal="right" wrapText="1"/>
      <protection/>
    </xf>
    <xf numFmtId="0" fontId="2" fillId="0" borderId="0" xfId="23" applyFont="1">
      <alignment/>
      <protection/>
    </xf>
    <xf numFmtId="0" fontId="3" fillId="0" borderId="0" xfId="23" applyFont="1">
      <alignment/>
      <protection/>
    </xf>
    <xf numFmtId="0" fontId="2" fillId="0" borderId="0" xfId="23" applyFont="1" applyAlignment="1">
      <alignment horizontal="center"/>
      <protection/>
    </xf>
    <xf numFmtId="0" fontId="3" fillId="0" borderId="0" xfId="23" applyFont="1" applyAlignment="1">
      <alignment horizontal="left"/>
      <protection/>
    </xf>
    <xf numFmtId="0" fontId="2" fillId="0" borderId="0" xfId="23" applyFont="1" applyAlignment="1">
      <alignment horizontal="left" vertical="center"/>
      <protection/>
    </xf>
    <xf numFmtId="0" fontId="8" fillId="0" borderId="0" xfId="23" applyFont="1">
      <alignment/>
      <protection/>
    </xf>
    <xf numFmtId="0" fontId="8" fillId="0" borderId="0" xfId="23" applyFont="1" applyAlignment="1">
      <alignment horizontal="center"/>
      <protection/>
    </xf>
    <xf numFmtId="0" fontId="3" fillId="0" borderId="0" xfId="32" applyFont="1" applyAlignment="1">
      <alignment horizontal="right" wrapText="1"/>
      <protection/>
    </xf>
    <xf numFmtId="0" fontId="9" fillId="0" borderId="3" xfId="32" applyFont="1" applyBorder="1" applyAlignment="1" applyProtection="1">
      <alignment horizontal="left"/>
      <protection locked="0"/>
    </xf>
    <xf numFmtId="0" fontId="12" fillId="0" borderId="0" xfId="32" applyFont="1" applyAlignment="1">
      <alignment horizontal="left" vertical="center" wrapText="1" shrinkToFit="1"/>
      <protection/>
    </xf>
    <xf numFmtId="0" fontId="11" fillId="5" borderId="0" xfId="32" applyFont="1" applyFill="1" applyAlignment="1">
      <alignment horizontal="left" vertical="center" wrapText="1"/>
      <protection/>
    </xf>
    <xf numFmtId="0" fontId="0" fillId="0" borderId="1" xfId="32" applyBorder="1" applyAlignment="1" applyProtection="1">
      <alignment horizontal="left" vertical="center"/>
      <protection hidden="1" locked="0"/>
    </xf>
    <xf numFmtId="0" fontId="0" fillId="0" borderId="0" xfId="32" applyAlignment="1">
      <alignment horizontal="right" wrapText="1"/>
      <protection/>
    </xf>
    <xf numFmtId="0" fontId="0" fillId="0" borderId="1" xfId="32" applyBorder="1" applyAlignment="1" applyProtection="1">
      <alignment horizontal="center"/>
      <protection locked="0"/>
    </xf>
    <xf numFmtId="0" fontId="0" fillId="0" borderId="3" xfId="32" applyBorder="1" applyAlignment="1" applyProtection="1">
      <alignment horizontal="center"/>
      <protection locked="0"/>
    </xf>
    <xf numFmtId="165" fontId="2" fillId="3" borderId="0" xfId="32" applyNumberFormat="1" applyFont="1" applyFill="1" applyAlignment="1">
      <alignment horizontal="center"/>
      <protection/>
    </xf>
    <xf numFmtId="0" fontId="9" fillId="0" borderId="1" xfId="32" applyFont="1" applyBorder="1" applyAlignment="1" applyProtection="1">
      <alignment horizontal="left"/>
      <protection locked="0"/>
    </xf>
    <xf numFmtId="0" fontId="43" fillId="0" borderId="3" xfId="33" applyBorder="1" applyAlignment="1" applyProtection="1">
      <alignment horizontal="left"/>
      <protection locked="0"/>
    </xf>
    <xf numFmtId="0" fontId="18" fillId="0" borderId="0" xfId="20" applyFont="1" applyAlignment="1">
      <alignment horizontal="left" vertical="center" wrapText="1"/>
      <protection/>
    </xf>
    <xf numFmtId="0" fontId="18" fillId="0" borderId="0" xfId="20" applyFont="1" applyAlignment="1">
      <alignment horizontal="left" vertical="center"/>
      <protection/>
    </xf>
    <xf numFmtId="0" fontId="1" fillId="0" borderId="0" xfId="20" applyAlignment="1">
      <alignment horizontal="right" vertical="center"/>
      <protection/>
    </xf>
    <xf numFmtId="0" fontId="1" fillId="4" borderId="0" xfId="0" applyFont="1" applyFill="1" applyAlignment="1" applyProtection="1">
      <alignment horizontal="left" vertical="center" wrapText="1"/>
      <protection hidden="1"/>
    </xf>
    <xf numFmtId="0" fontId="1" fillId="0" borderId="0" xfId="20" applyAlignment="1" applyProtection="1">
      <alignment horizontal="right" wrapText="1"/>
      <protection hidden="1"/>
    </xf>
    <xf numFmtId="0" fontId="17" fillId="0" borderId="0" xfId="20" applyFont="1" applyAlignment="1" applyProtection="1">
      <alignment horizontal="center" vertical="center"/>
      <protection hidden="1"/>
    </xf>
    <xf numFmtId="0" fontId="1" fillId="0" borderId="0" xfId="20" applyAlignment="1" applyProtection="1">
      <alignment horizontal="right"/>
      <protection hidden="1"/>
    </xf>
    <xf numFmtId="0" fontId="32" fillId="0" borderId="0" xfId="0" applyFont="1" applyAlignment="1" applyProtection="1">
      <alignment horizontal="left" vertical="top" wrapText="1"/>
      <protection hidden="1"/>
    </xf>
    <xf numFmtId="0" fontId="16" fillId="2" borderId="2" xfId="20" applyFont="1" applyFill="1" applyBorder="1" applyAlignment="1" applyProtection="1">
      <alignment horizontal="center"/>
      <protection hidden="1" locked="0"/>
    </xf>
    <xf numFmtId="0" fontId="1" fillId="2" borderId="2" xfId="20" applyFill="1" applyBorder="1" applyAlignment="1" applyProtection="1">
      <alignment horizontal="center"/>
      <protection hidden="1" locked="0"/>
    </xf>
    <xf numFmtId="44" fontId="1" fillId="0" borderId="2" xfId="20" applyNumberFormat="1" applyBorder="1" applyAlignment="1" applyProtection="1">
      <alignment horizontal="center"/>
      <protection hidden="1"/>
    </xf>
    <xf numFmtId="0" fontId="29" fillId="0" borderId="2" xfId="20" applyFont="1" applyBorder="1" applyAlignment="1" applyProtection="1">
      <alignment horizontal="center"/>
      <protection hidden="1"/>
    </xf>
    <xf numFmtId="0" fontId="14" fillId="4" borderId="2" xfId="20" applyFont="1" applyFill="1" applyBorder="1" applyAlignment="1" applyProtection="1">
      <alignment horizontal="center"/>
      <protection hidden="1"/>
    </xf>
    <xf numFmtId="0" fontId="14" fillId="4" borderId="4" xfId="20" applyFont="1" applyFill="1" applyBorder="1" applyAlignment="1" applyProtection="1">
      <alignment horizontal="center"/>
      <protection hidden="1"/>
    </xf>
    <xf numFmtId="0" fontId="14" fillId="4" borderId="5" xfId="20" applyFont="1" applyFill="1" applyBorder="1" applyAlignment="1" applyProtection="1">
      <alignment horizontal="center"/>
      <protection hidden="1"/>
    </xf>
    <xf numFmtId="0" fontId="17" fillId="0" borderId="6" xfId="20" applyFont="1" applyBorder="1" applyAlignment="1" applyProtection="1">
      <alignment horizontal="center"/>
      <protection hidden="1"/>
    </xf>
    <xf numFmtId="0" fontId="16" fillId="2" borderId="4" xfId="20" applyFont="1" applyFill="1" applyBorder="1" applyAlignment="1" applyProtection="1">
      <alignment horizontal="center"/>
      <protection hidden="1" locked="0"/>
    </xf>
    <xf numFmtId="44" fontId="1" fillId="0" borderId="5" xfId="20" applyNumberFormat="1" applyBorder="1" applyAlignment="1" applyProtection="1">
      <alignment horizontal="center"/>
      <protection hidden="1"/>
    </xf>
    <xf numFmtId="0" fontId="20" fillId="0" borderId="0" xfId="0" applyFont="1" applyAlignment="1">
      <alignment horizontal="left" vertical="center" wrapText="1"/>
    </xf>
    <xf numFmtId="0" fontId="1" fillId="0" borderId="0" xfId="20" applyAlignment="1" applyProtection="1">
      <alignment horizontal="left" vertical="center" wrapText="1"/>
      <protection hidden="1"/>
    </xf>
    <xf numFmtId="0" fontId="20" fillId="0" borderId="6" xfId="20" applyFont="1" applyBorder="1" applyAlignment="1" applyProtection="1">
      <alignment horizontal="left" vertical="top" wrapText="1"/>
      <protection hidden="1"/>
    </xf>
    <xf numFmtId="0" fontId="20" fillId="0" borderId="0" xfId="20" applyFont="1" applyAlignment="1" applyProtection="1">
      <alignment horizontal="left" vertical="top" wrapText="1"/>
      <protection hidden="1"/>
    </xf>
  </cellXfs>
  <cellStyles count="20">
    <cellStyle name="Normal" xfId="0"/>
    <cellStyle name="Percent" xfId="15"/>
    <cellStyle name="Currency" xfId="16"/>
    <cellStyle name="Currency [0]" xfId="17"/>
    <cellStyle name="Comma" xfId="18"/>
    <cellStyle name="Comma [0]" xfId="19"/>
    <cellStyle name="Normal 2" xfId="20"/>
    <cellStyle name="Normal 2 2" xfId="21"/>
    <cellStyle name="Normal 3 2 2 2" xfId="22"/>
    <cellStyle name="Normal 3 2 2 2 2" xfId="23"/>
    <cellStyle name="Comma 2" xfId="24"/>
    <cellStyle name="Currency 2" xfId="25"/>
    <cellStyle name="Hyperlink 2" xfId="26"/>
    <cellStyle name="Normal 3" xfId="27"/>
    <cellStyle name="Normal 3 2" xfId="28"/>
    <cellStyle name="Normal 3 2 2" xfId="29"/>
    <cellStyle name="Normal 4" xfId="30"/>
    <cellStyle name="Percent 2" xfId="31"/>
    <cellStyle name="Normal 3 2 2 2 3" xfId="32"/>
    <cellStyle name="Hyperlink" xfId="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customXml" Target="../customXml/item3.xml" /><Relationship Id="rId14"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561975</xdr:colOff>
      <xdr:row>40</xdr:row>
      <xdr:rowOff>142875</xdr:rowOff>
    </xdr:from>
    <xdr:to>
      <xdr:col>9</xdr:col>
      <xdr:colOff>438150</xdr:colOff>
      <xdr:row>42</xdr:row>
      <xdr:rowOff>38100</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305300" y="7781925"/>
          <a:ext cx="1619250" cy="285750"/>
        </a:xfrm>
        <a:prstGeom prst="rect">
          <a:avLst/>
        </a:prstGeom>
        <a:ln>
          <a:noFill/>
        </a:ln>
      </xdr:spPr>
    </xdr:pic>
    <xdr:clientData/>
  </xdr:twoCellAnchor>
  <xdr:twoCellAnchor editAs="oneCell">
    <xdr:from>
      <xdr:col>8</xdr:col>
      <xdr:colOff>9525</xdr:colOff>
      <xdr:row>0</xdr:row>
      <xdr:rowOff>28575</xdr:rowOff>
    </xdr:from>
    <xdr:to>
      <xdr:col>9</xdr:col>
      <xdr:colOff>476250</xdr:colOff>
      <xdr:row>2</xdr:row>
      <xdr:rowOff>0</xdr:rowOff>
    </xdr:to>
    <xdr:pic>
      <xdr:nvPicPr>
        <xdr:cNvPr id="5" name="Picture 4"/>
        <xdr:cNvPicPr preferRelativeResize="1">
          <a:picLocks noChangeAspect="1"/>
        </xdr:cNvPicPr>
      </xdr:nvPicPr>
      <xdr:blipFill>
        <a:blip r:embed="rId2"/>
        <a:stretch>
          <a:fillRect/>
        </a:stretch>
      </xdr:blipFill>
      <xdr:spPr>
        <a:xfrm>
          <a:off x="4914900" y="28575"/>
          <a:ext cx="1047750" cy="5905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438150</xdr:colOff>
      <xdr:row>41</xdr:row>
      <xdr:rowOff>47625</xdr:rowOff>
    </xdr:from>
    <xdr:ext cx="2466975" cy="371475"/>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343275" y="8220075"/>
          <a:ext cx="2466975" cy="371475"/>
        </a:xfrm>
        <a:prstGeom prst="rect">
          <a:avLst/>
        </a:prstGeom>
        <a:ln>
          <a:noFill/>
        </a:ln>
      </xdr:spPr>
    </xdr:pic>
    <xdr:clientData/>
  </xdr:oneCellAnchor>
  <xdr:twoCellAnchor editAs="oneCell">
    <xdr:from>
      <xdr:col>7</xdr:col>
      <xdr:colOff>428625</xdr:colOff>
      <xdr:row>0</xdr:row>
      <xdr:rowOff>66675</xdr:rowOff>
    </xdr:from>
    <xdr:to>
      <xdr:col>9</xdr:col>
      <xdr:colOff>552450</xdr:colOff>
      <xdr:row>3</xdr:row>
      <xdr:rowOff>19050</xdr:rowOff>
    </xdr:to>
    <xdr:pic>
      <xdr:nvPicPr>
        <xdr:cNvPr id="4" name="Picture 3"/>
        <xdr:cNvPicPr preferRelativeResize="1">
          <a:picLocks noChangeAspect="1"/>
        </xdr:cNvPicPr>
      </xdr:nvPicPr>
      <xdr:blipFill>
        <a:blip r:embed="rId2"/>
        <a:stretch>
          <a:fillRect/>
        </a:stretch>
      </xdr:blipFill>
      <xdr:spPr>
        <a:xfrm>
          <a:off x="4495800" y="66675"/>
          <a:ext cx="1285875" cy="7334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485775</xdr:colOff>
      <xdr:row>49</xdr:row>
      <xdr:rowOff>142875</xdr:rowOff>
    </xdr:from>
    <xdr:ext cx="2667000" cy="342900"/>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038475" y="9582150"/>
          <a:ext cx="2667000" cy="342900"/>
        </a:xfrm>
        <a:prstGeom prst="rect">
          <a:avLst/>
        </a:prstGeom>
        <a:ln>
          <a:noFill/>
        </a:ln>
      </xdr:spPr>
    </xdr:pic>
    <xdr:clientData/>
  </xdr:oneCellAnchor>
  <xdr:twoCellAnchor editAs="oneCell">
    <xdr:from>
      <xdr:col>8</xdr:col>
      <xdr:colOff>123825</xdr:colOff>
      <xdr:row>0</xdr:row>
      <xdr:rowOff>85725</xdr:rowOff>
    </xdr:from>
    <xdr:to>
      <xdr:col>9</xdr:col>
      <xdr:colOff>523875</xdr:colOff>
      <xdr:row>1</xdr:row>
      <xdr:rowOff>200025</xdr:rowOff>
    </xdr:to>
    <xdr:pic>
      <xdr:nvPicPr>
        <xdr:cNvPr id="3" name="Picture 2"/>
        <xdr:cNvPicPr preferRelativeResize="1">
          <a:picLocks noChangeAspect="1"/>
        </xdr:cNvPicPr>
      </xdr:nvPicPr>
      <xdr:blipFill>
        <a:blip r:embed="rId2"/>
        <a:stretch>
          <a:fillRect/>
        </a:stretch>
      </xdr:blipFill>
      <xdr:spPr>
        <a:xfrm>
          <a:off x="5133975" y="85725"/>
          <a:ext cx="990600" cy="5143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533400</xdr:colOff>
      <xdr:row>49</xdr:row>
      <xdr:rowOff>9525</xdr:rowOff>
    </xdr:from>
    <xdr:ext cx="2409825" cy="361950"/>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524250" y="9658350"/>
          <a:ext cx="2409825" cy="361950"/>
        </a:xfrm>
        <a:prstGeom prst="rect">
          <a:avLst/>
        </a:prstGeom>
        <a:ln>
          <a:noFill/>
        </a:ln>
      </xdr:spPr>
    </xdr:pic>
    <xdr:clientData/>
  </xdr:oneCellAnchor>
  <xdr:twoCellAnchor editAs="oneCell">
    <xdr:from>
      <xdr:col>7</xdr:col>
      <xdr:colOff>333375</xdr:colOff>
      <xdr:row>0</xdr:row>
      <xdr:rowOff>123825</xdr:rowOff>
    </xdr:from>
    <xdr:to>
      <xdr:col>9</xdr:col>
      <xdr:colOff>466725</xdr:colOff>
      <xdr:row>2</xdr:row>
      <xdr:rowOff>76200</xdr:rowOff>
    </xdr:to>
    <xdr:pic>
      <xdr:nvPicPr>
        <xdr:cNvPr id="3" name="Picture 2"/>
        <xdr:cNvPicPr preferRelativeResize="1">
          <a:picLocks noChangeAspect="1"/>
        </xdr:cNvPicPr>
      </xdr:nvPicPr>
      <xdr:blipFill>
        <a:blip r:embed="rId2"/>
        <a:stretch>
          <a:fillRect/>
        </a:stretch>
      </xdr:blipFill>
      <xdr:spPr>
        <a:xfrm>
          <a:off x="4505325" y="123825"/>
          <a:ext cx="1314450" cy="6096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571500</xdr:colOff>
      <xdr:row>51</xdr:row>
      <xdr:rowOff>47625</xdr:rowOff>
    </xdr:from>
    <xdr:to>
      <xdr:col>9</xdr:col>
      <xdr:colOff>495300</xdr:colOff>
      <xdr:row>53</xdr:row>
      <xdr:rowOff>76200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600450" y="9991725"/>
          <a:ext cx="2286000" cy="352425"/>
        </a:xfrm>
        <a:prstGeom prst="rect">
          <a:avLst/>
        </a:prstGeom>
        <a:ln>
          <a:noFill/>
        </a:ln>
      </xdr:spPr>
    </xdr:pic>
    <xdr:clientData/>
  </xdr:twoCellAnchor>
  <xdr:twoCellAnchor editAs="oneCell">
    <xdr:from>
      <xdr:col>7</xdr:col>
      <xdr:colOff>438150</xdr:colOff>
      <xdr:row>0</xdr:row>
      <xdr:rowOff>104775</xdr:rowOff>
    </xdr:from>
    <xdr:to>
      <xdr:col>9</xdr:col>
      <xdr:colOff>495300</xdr:colOff>
      <xdr:row>2</xdr:row>
      <xdr:rowOff>28575</xdr:rowOff>
    </xdr:to>
    <xdr:pic>
      <xdr:nvPicPr>
        <xdr:cNvPr id="5" name="Picture 4"/>
        <xdr:cNvPicPr preferRelativeResize="1">
          <a:picLocks noChangeAspect="1"/>
        </xdr:cNvPicPr>
      </xdr:nvPicPr>
      <xdr:blipFill>
        <a:blip r:embed="rId2"/>
        <a:stretch>
          <a:fillRect/>
        </a:stretch>
      </xdr:blipFill>
      <xdr:spPr>
        <a:xfrm>
          <a:off x="4648200" y="104775"/>
          <a:ext cx="1238250" cy="5810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533400</xdr:colOff>
      <xdr:row>48</xdr:row>
      <xdr:rowOff>28575</xdr:rowOff>
    </xdr:from>
    <xdr:to>
      <xdr:col>9</xdr:col>
      <xdr:colOff>447675</xdr:colOff>
      <xdr:row>50</xdr:row>
      <xdr:rowOff>66675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638550" y="9496425"/>
          <a:ext cx="2238375" cy="361950"/>
        </a:xfrm>
        <a:prstGeom prst="rect">
          <a:avLst/>
        </a:prstGeom>
        <a:ln>
          <a:noFill/>
        </a:ln>
      </xdr:spPr>
    </xdr:pic>
    <xdr:clientData/>
  </xdr:twoCellAnchor>
  <xdr:twoCellAnchor editAs="oneCell">
    <xdr:from>
      <xdr:col>7</xdr:col>
      <xdr:colOff>419100</xdr:colOff>
      <xdr:row>0</xdr:row>
      <xdr:rowOff>47625</xdr:rowOff>
    </xdr:from>
    <xdr:to>
      <xdr:col>9</xdr:col>
      <xdr:colOff>542925</xdr:colOff>
      <xdr:row>2</xdr:row>
      <xdr:rowOff>133350</xdr:rowOff>
    </xdr:to>
    <xdr:pic>
      <xdr:nvPicPr>
        <xdr:cNvPr id="4" name="Picture 3"/>
        <xdr:cNvPicPr preferRelativeResize="1">
          <a:picLocks noChangeAspect="1"/>
        </xdr:cNvPicPr>
      </xdr:nvPicPr>
      <xdr:blipFill>
        <a:blip r:embed="rId2"/>
        <a:stretch>
          <a:fillRect/>
        </a:stretch>
      </xdr:blipFill>
      <xdr:spPr>
        <a:xfrm>
          <a:off x="4686300" y="47625"/>
          <a:ext cx="1285875" cy="7429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476250</xdr:colOff>
      <xdr:row>49</xdr:row>
      <xdr:rowOff>133350</xdr:rowOff>
    </xdr:from>
    <xdr:to>
      <xdr:col>9</xdr:col>
      <xdr:colOff>390525</xdr:colOff>
      <xdr:row>52</xdr:row>
      <xdr:rowOff>9525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467100" y="9553575"/>
          <a:ext cx="2276475" cy="361950"/>
        </a:xfrm>
        <a:prstGeom prst="rect">
          <a:avLst/>
        </a:prstGeom>
        <a:ln>
          <a:noFill/>
        </a:ln>
      </xdr:spPr>
    </xdr:pic>
    <xdr:clientData/>
  </xdr:twoCellAnchor>
  <xdr:twoCellAnchor editAs="oneCell">
    <xdr:from>
      <xdr:col>7</xdr:col>
      <xdr:colOff>381000</xdr:colOff>
      <xdr:row>0</xdr:row>
      <xdr:rowOff>66675</xdr:rowOff>
    </xdr:from>
    <xdr:to>
      <xdr:col>9</xdr:col>
      <xdr:colOff>438150</xdr:colOff>
      <xdr:row>1</xdr:row>
      <xdr:rowOff>238125</xdr:rowOff>
    </xdr:to>
    <xdr:pic>
      <xdr:nvPicPr>
        <xdr:cNvPr id="5" name="Picture 4"/>
        <xdr:cNvPicPr preferRelativeResize="1">
          <a:picLocks noChangeAspect="1"/>
        </xdr:cNvPicPr>
      </xdr:nvPicPr>
      <xdr:blipFill>
        <a:blip r:embed="rId2"/>
        <a:stretch>
          <a:fillRect/>
        </a:stretch>
      </xdr:blipFill>
      <xdr:spPr>
        <a:xfrm>
          <a:off x="4552950" y="66675"/>
          <a:ext cx="1238250" cy="57150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123825</xdr:colOff>
      <xdr:row>48</xdr:row>
      <xdr:rowOff>85725</xdr:rowOff>
    </xdr:from>
    <xdr:to>
      <xdr:col>9</xdr:col>
      <xdr:colOff>266700</xdr:colOff>
      <xdr:row>50</xdr:row>
      <xdr:rowOff>114300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476625" y="8934450"/>
          <a:ext cx="2400300" cy="352425"/>
        </a:xfrm>
        <a:prstGeom prst="rect">
          <a:avLst/>
        </a:prstGeom>
        <a:ln>
          <a:noFill/>
        </a:ln>
      </xdr:spPr>
    </xdr:pic>
    <xdr:clientData/>
  </xdr:twoCellAnchor>
  <xdr:twoCellAnchor editAs="oneCell">
    <xdr:from>
      <xdr:col>7</xdr:col>
      <xdr:colOff>19050</xdr:colOff>
      <xdr:row>0</xdr:row>
      <xdr:rowOff>0</xdr:rowOff>
    </xdr:from>
    <xdr:to>
      <xdr:col>9</xdr:col>
      <xdr:colOff>266700</xdr:colOff>
      <xdr:row>2</xdr:row>
      <xdr:rowOff>85725</xdr:rowOff>
    </xdr:to>
    <xdr:pic>
      <xdr:nvPicPr>
        <xdr:cNvPr id="3" name="Picture 2"/>
        <xdr:cNvPicPr preferRelativeResize="1">
          <a:picLocks noChangeAspect="1"/>
        </xdr:cNvPicPr>
      </xdr:nvPicPr>
      <xdr:blipFill>
        <a:blip r:embed="rId2"/>
        <a:stretch>
          <a:fillRect/>
        </a:stretch>
      </xdr:blipFill>
      <xdr:spPr>
        <a:xfrm>
          <a:off x="4562475" y="0"/>
          <a:ext cx="1314450" cy="7429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7" Type="http://schemas.openxmlformats.org/officeDocument/2006/relationships/ctrlProp" Target="../ctrlProps/ctrlProp4.xml" /><Relationship Id="rId6" Type="http://schemas.openxmlformats.org/officeDocument/2006/relationships/ctrlProp" Target="../ctrlProps/ctrlProp3.xml" /><Relationship Id="rId9" Type="http://schemas.openxmlformats.org/officeDocument/2006/relationships/ctrlProp" Target="../ctrlProps/ctrlProp6.xml" /><Relationship Id="rId4" Type="http://schemas.openxmlformats.org/officeDocument/2006/relationships/ctrlProp" Target="../ctrlProps/ctrlProp1.xml" /><Relationship Id="rId5" Type="http://schemas.openxmlformats.org/officeDocument/2006/relationships/ctrlProp" Target="../ctrlProps/ctrlProp2.xml" /><Relationship Id="rId8" Type="http://schemas.openxmlformats.org/officeDocument/2006/relationships/ctrlProp" Target="../ctrlProps/ctrlProp5.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5" Type="http://schemas.openxmlformats.org/officeDocument/2006/relationships/ctrlProp" Target="../ctrlProps/ctrlProp8.xml" /><Relationship Id="rId4" Type="http://schemas.openxmlformats.org/officeDocument/2006/relationships/ctrlProp" Target="../ctrlProps/ctrlProp7.xml" /><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5" Type="http://schemas.openxmlformats.org/officeDocument/2006/relationships/ctrlProp" Target="../ctrlProps/ctrlProp10.xml" /><Relationship Id="rId4" Type="http://schemas.openxmlformats.org/officeDocument/2006/relationships/ctrlProp" Target="../ctrlProps/ctrlProp9.xml" /><Relationship Id="rId1" Type="http://schemas.openxmlformats.org/officeDocument/2006/relationships/vmlDrawing" Target="../drawings/vmlDrawing3.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4"/>
  <sheetViews>
    <sheetView showGridLines="0" showRowColHeaders="0" tabSelected="1" zoomScale="130" zoomScaleNormal="130" zoomScaleSheetLayoutView="100" zoomScalePageLayoutView="70" workbookViewId="0" topLeftCell="A1">
      <selection activeCell="A4" sqref="A4"/>
    </sheetView>
  </sheetViews>
  <sheetFormatPr defaultColWidth="8.7109375" defaultRowHeight="15"/>
  <cols>
    <col min="1" max="1" width="8.7109375" style="17" customWidth="1"/>
    <col min="2" max="2" width="12.57421875" style="17" customWidth="1"/>
    <col min="3" max="9" width="8.7109375" style="17" customWidth="1"/>
    <col min="10" max="66" width="8.7109375" style="18" customWidth="1"/>
    <col min="67" max="16384" width="8.7109375" style="17" customWidth="1"/>
  </cols>
  <sheetData>
    <row r="1" spans="1:10" ht="28.5">
      <c r="A1" s="93" t="s">
        <v>0</v>
      </c>
      <c r="J1" s="17"/>
    </row>
    <row r="2" spans="1:10" ht="20.25">
      <c r="A2" s="19"/>
      <c r="J2" s="17"/>
    </row>
    <row r="3" spans="1:10" ht="13.5" customHeight="1">
      <c r="A3" s="92" t="s">
        <v>129</v>
      </c>
      <c r="B3" s="20"/>
      <c r="C3" s="20"/>
      <c r="D3" s="20"/>
      <c r="E3" s="20"/>
      <c r="F3" s="20"/>
      <c r="G3" s="20"/>
      <c r="H3" s="20"/>
      <c r="I3" s="20"/>
      <c r="J3" s="20"/>
    </row>
    <row r="4" spans="1:10" ht="15.6">
      <c r="A4" s="52"/>
      <c r="I4" s="21"/>
      <c r="J4" s="22" t="s">
        <v>1</v>
      </c>
    </row>
    <row r="5" spans="1:10" ht="15.6">
      <c r="A5" s="23" t="s">
        <v>2</v>
      </c>
      <c r="B5" s="24"/>
      <c r="C5" s="24"/>
      <c r="D5" s="24"/>
      <c r="I5" s="21"/>
      <c r="J5" s="22" t="s">
        <v>3</v>
      </c>
    </row>
    <row r="6" spans="1:10" ht="15">
      <c r="A6" s="25"/>
      <c r="I6" s="21"/>
      <c r="J6" s="22" t="s">
        <v>4</v>
      </c>
    </row>
    <row r="7" spans="1:10" ht="15">
      <c r="A7" s="25"/>
      <c r="I7" s="21"/>
      <c r="J7" s="22" t="s">
        <v>5</v>
      </c>
    </row>
    <row r="8" ht="15">
      <c r="J8" s="17"/>
    </row>
    <row r="9" ht="15">
      <c r="J9" s="17"/>
    </row>
    <row r="10" ht="15">
      <c r="J10" s="17"/>
    </row>
    <row r="11" ht="15">
      <c r="J11" s="17"/>
    </row>
    <row r="12" spans="1:10" ht="15.6">
      <c r="A12" s="23" t="s">
        <v>6</v>
      </c>
      <c r="B12" s="26"/>
      <c r="C12" s="26"/>
      <c r="D12" s="26"/>
      <c r="E12" s="27"/>
      <c r="F12" s="27"/>
      <c r="G12" s="27"/>
      <c r="H12" s="27"/>
      <c r="J12" s="17"/>
    </row>
    <row r="13" spans="1:10" ht="15.6">
      <c r="A13" s="28" t="s">
        <v>7</v>
      </c>
      <c r="B13" s="27"/>
      <c r="C13" s="119"/>
      <c r="D13" s="119"/>
      <c r="E13" s="119"/>
      <c r="F13" s="119"/>
      <c r="G13" s="119"/>
      <c r="H13" s="119"/>
      <c r="I13" s="119"/>
      <c r="J13" s="119"/>
    </row>
    <row r="14" spans="1:10" ht="15.6">
      <c r="A14" s="28" t="s">
        <v>8</v>
      </c>
      <c r="B14" s="27"/>
      <c r="C14" s="111"/>
      <c r="D14" s="111"/>
      <c r="E14" s="111"/>
      <c r="F14" s="111"/>
      <c r="G14" s="111"/>
      <c r="H14" s="111"/>
      <c r="I14" s="111"/>
      <c r="J14" s="111"/>
    </row>
    <row r="15" spans="1:10" ht="15.6">
      <c r="A15" s="28" t="s">
        <v>9</v>
      </c>
      <c r="B15" s="27"/>
      <c r="C15" s="111"/>
      <c r="D15" s="111"/>
      <c r="E15" s="111"/>
      <c r="F15" s="111"/>
      <c r="G15" s="111"/>
      <c r="H15" s="111"/>
      <c r="I15" s="111"/>
      <c r="J15" s="111"/>
    </row>
    <row r="16" spans="1:10" ht="15.6">
      <c r="A16" s="28" t="s">
        <v>10</v>
      </c>
      <c r="B16" s="27"/>
      <c r="C16" s="111"/>
      <c r="D16" s="111"/>
      <c r="E16" s="111"/>
      <c r="F16" s="111"/>
      <c r="G16" s="111"/>
      <c r="H16" s="111"/>
      <c r="I16" s="111"/>
      <c r="J16" s="111"/>
    </row>
    <row r="17" spans="1:10" ht="15.6">
      <c r="A17" s="28" t="s">
        <v>11</v>
      </c>
      <c r="B17" s="27"/>
      <c r="C17" s="120"/>
      <c r="D17" s="111"/>
      <c r="E17" s="111"/>
      <c r="F17" s="111"/>
      <c r="G17" s="111"/>
      <c r="H17" s="111"/>
      <c r="I17" s="111"/>
      <c r="J17" s="111"/>
    </row>
    <row r="18" spans="1:10" ht="15.6">
      <c r="A18" s="28" t="s">
        <v>12</v>
      </c>
      <c r="B18" s="27"/>
      <c r="C18" s="111"/>
      <c r="D18" s="111"/>
      <c r="E18" s="111"/>
      <c r="F18" s="111"/>
      <c r="G18" s="111"/>
      <c r="H18" s="111"/>
      <c r="I18" s="111"/>
      <c r="J18" s="111"/>
    </row>
    <row r="19" spans="1:10" ht="15.6">
      <c r="A19" s="28" t="s">
        <v>13</v>
      </c>
      <c r="B19" s="27"/>
      <c r="C19" s="111"/>
      <c r="D19" s="111"/>
      <c r="E19" s="111"/>
      <c r="F19" s="111"/>
      <c r="G19" s="111"/>
      <c r="H19" s="111"/>
      <c r="I19" s="111"/>
      <c r="J19" s="111"/>
    </row>
    <row r="20" ht="15">
      <c r="J20" s="17"/>
    </row>
    <row r="21" spans="1:10" ht="15.6">
      <c r="A21" s="23" t="s">
        <v>14</v>
      </c>
      <c r="B21" s="29"/>
      <c r="C21" s="29"/>
      <c r="D21" s="29"/>
      <c r="J21" s="17"/>
    </row>
    <row r="22" spans="1:10" ht="14.7" customHeight="1">
      <c r="A22" s="112" t="s">
        <v>15</v>
      </c>
      <c r="B22" s="112"/>
      <c r="C22" s="112"/>
      <c r="D22" s="112"/>
      <c r="E22" s="112"/>
      <c r="F22" s="112"/>
      <c r="G22" s="112"/>
      <c r="H22" s="112"/>
      <c r="I22" s="112"/>
      <c r="J22" s="112"/>
    </row>
    <row r="23" spans="1:10" ht="15">
      <c r="A23" s="112"/>
      <c r="B23" s="112"/>
      <c r="C23" s="112"/>
      <c r="D23" s="112"/>
      <c r="E23" s="112"/>
      <c r="F23" s="112"/>
      <c r="G23" s="112"/>
      <c r="H23" s="112"/>
      <c r="I23" s="112"/>
      <c r="J23" s="112"/>
    </row>
    <row r="24" ht="15">
      <c r="J24" s="17"/>
    </row>
    <row r="25" spans="1:10" ht="15">
      <c r="A25" s="30" t="s">
        <v>16</v>
      </c>
      <c r="B25" s="28"/>
      <c r="C25" s="28"/>
      <c r="J25" s="17"/>
    </row>
    <row r="26" spans="1:10" ht="15">
      <c r="A26" s="31"/>
      <c r="J26" s="17"/>
    </row>
    <row r="27" spans="1:10" ht="15">
      <c r="A27" s="59" t="s">
        <v>17</v>
      </c>
      <c r="C27" s="60"/>
      <c r="D27" s="116"/>
      <c r="E27" s="116"/>
      <c r="F27" s="116"/>
      <c r="G27" s="116"/>
      <c r="H27" s="116"/>
      <c r="I27" s="116"/>
      <c r="J27" s="116"/>
    </row>
    <row r="28" spans="1:10" ht="15">
      <c r="A28" s="58" t="s">
        <v>18</v>
      </c>
      <c r="C28" s="61"/>
      <c r="D28" s="117"/>
      <c r="E28" s="117"/>
      <c r="F28" s="117"/>
      <c r="G28" s="117"/>
      <c r="H28" s="117"/>
      <c r="I28" s="117"/>
      <c r="J28" s="117"/>
    </row>
    <row r="29" spans="1:10" ht="15">
      <c r="A29" s="28" t="s">
        <v>19</v>
      </c>
      <c r="C29" s="62"/>
      <c r="D29" s="117"/>
      <c r="E29" s="117"/>
      <c r="F29" s="117"/>
      <c r="G29" s="117"/>
      <c r="H29" s="117"/>
      <c r="I29" s="117"/>
      <c r="J29" s="117"/>
    </row>
    <row r="30" spans="1:10" ht="15">
      <c r="A30" s="28" t="s">
        <v>9</v>
      </c>
      <c r="C30" s="61"/>
      <c r="D30" s="117"/>
      <c r="E30" s="117"/>
      <c r="F30" s="117"/>
      <c r="G30" s="117"/>
      <c r="H30" s="117"/>
      <c r="I30" s="117"/>
      <c r="J30" s="117"/>
    </row>
    <row r="31" spans="1:10" ht="15.6">
      <c r="A31" s="32"/>
      <c r="C31" s="33"/>
      <c r="D31" s="33"/>
      <c r="E31" s="33"/>
      <c r="F31" s="33"/>
      <c r="G31" s="33"/>
      <c r="H31" s="33"/>
      <c r="I31" s="33"/>
      <c r="J31" s="33"/>
    </row>
    <row r="32" spans="1:10" ht="14.7" customHeight="1">
      <c r="A32" s="113" t="s">
        <v>20</v>
      </c>
      <c r="B32" s="113"/>
      <c r="C32" s="113"/>
      <c r="D32" s="113"/>
      <c r="E32" s="113"/>
      <c r="F32" s="113"/>
      <c r="G32" s="113"/>
      <c r="H32" s="113"/>
      <c r="I32" s="113"/>
      <c r="J32" s="113"/>
    </row>
    <row r="33" spans="1:10" ht="15">
      <c r="A33" s="113"/>
      <c r="B33" s="113"/>
      <c r="C33" s="113"/>
      <c r="D33" s="113"/>
      <c r="E33" s="113"/>
      <c r="F33" s="113"/>
      <c r="G33" s="113"/>
      <c r="H33" s="113"/>
      <c r="I33" s="113"/>
      <c r="J33" s="113"/>
    </row>
    <row r="34" spans="1:10" ht="15">
      <c r="A34" s="113"/>
      <c r="B34" s="113"/>
      <c r="C34" s="113"/>
      <c r="D34" s="113"/>
      <c r="E34" s="113"/>
      <c r="F34" s="113"/>
      <c r="G34" s="113"/>
      <c r="H34" s="113"/>
      <c r="I34" s="113"/>
      <c r="J34" s="113"/>
    </row>
    <row r="35" spans="1:10" ht="15">
      <c r="A35" s="113"/>
      <c r="B35" s="113"/>
      <c r="C35" s="113"/>
      <c r="D35" s="113"/>
      <c r="E35" s="113"/>
      <c r="F35" s="113"/>
      <c r="G35" s="113"/>
      <c r="H35" s="113"/>
      <c r="I35" s="113"/>
      <c r="J35" s="113"/>
    </row>
    <row r="36" spans="1:10" ht="0.75" customHeight="1">
      <c r="A36" s="113"/>
      <c r="B36" s="113"/>
      <c r="C36" s="113"/>
      <c r="D36" s="113"/>
      <c r="E36" s="113"/>
      <c r="F36" s="113"/>
      <c r="G36" s="113"/>
      <c r="H36" s="113"/>
      <c r="I36" s="113"/>
      <c r="J36" s="113"/>
    </row>
    <row r="37" ht="15">
      <c r="J37" s="17"/>
    </row>
    <row r="38" spans="1:10" ht="15.6">
      <c r="A38" s="23" t="s">
        <v>21</v>
      </c>
      <c r="B38" s="24"/>
      <c r="C38" s="24"/>
      <c r="D38" s="24"/>
      <c r="F38" s="34"/>
      <c r="H38" s="24" t="s">
        <v>22</v>
      </c>
      <c r="I38" s="24"/>
      <c r="J38" s="35"/>
    </row>
    <row r="39" spans="1:10" ht="15">
      <c r="A39" s="114"/>
      <c r="B39" s="114"/>
      <c r="C39" s="114"/>
      <c r="D39" s="114"/>
      <c r="H39" s="114"/>
      <c r="I39" s="114"/>
      <c r="J39" s="114"/>
    </row>
    <row r="40" ht="15">
      <c r="J40" s="17"/>
    </row>
    <row r="41" spans="1:10" s="18" customFormat="1" ht="15.75">
      <c r="A41" s="23" t="s">
        <v>23</v>
      </c>
      <c r="B41" s="36"/>
      <c r="C41" s="118">
        <f>Dairy!D14+Dairy!D23+Dairy!D33+Dairy!D41+Dairy!D49+'Engine Block Timer'!D14+'Hog Mats'!D36+'Irr VFD'!D19+'Livestock Waterer'!D20+Ventilation!E27</f>
        <v>0</v>
      </c>
      <c r="D41" s="118"/>
      <c r="E41" s="17"/>
      <c r="F41" s="17"/>
      <c r="G41" s="17"/>
      <c r="H41" s="17"/>
      <c r="I41" s="115"/>
      <c r="J41" s="115"/>
    </row>
    <row r="42" spans="1:10" s="18" customFormat="1" ht="15">
      <c r="A42" s="97" t="s">
        <v>24</v>
      </c>
      <c r="B42" s="98"/>
      <c r="C42" s="99"/>
      <c r="D42" s="97"/>
      <c r="E42" s="100" t="s">
        <v>25</v>
      </c>
      <c r="F42" s="101"/>
      <c r="G42" s="101"/>
      <c r="H42" s="101"/>
      <c r="I42" s="102"/>
      <c r="J42" s="102"/>
    </row>
    <row r="43" spans="1:10" s="18" customFormat="1" ht="15">
      <c r="A43" s="103" t="s">
        <v>126</v>
      </c>
      <c r="B43" s="104"/>
      <c r="C43" s="105" t="s">
        <v>127</v>
      </c>
      <c r="D43" s="106"/>
      <c r="E43" s="103" t="s">
        <v>128</v>
      </c>
      <c r="F43" s="104"/>
      <c r="G43" s="101"/>
      <c r="H43" s="101"/>
      <c r="I43" s="110"/>
      <c r="J43" s="110"/>
    </row>
    <row r="44" spans="1:10" s="18" customFormat="1" ht="15.6">
      <c r="A44" s="107" t="s">
        <v>26</v>
      </c>
      <c r="B44" s="108"/>
      <c r="C44" s="108"/>
      <c r="D44" s="108"/>
      <c r="E44" s="107" t="s">
        <v>27</v>
      </c>
      <c r="F44" s="109"/>
      <c r="G44" s="101"/>
      <c r="H44" s="101"/>
      <c r="I44" s="110"/>
      <c r="J44" s="110"/>
    </row>
    <row r="45" s="18" customFormat="1" ht="15"/>
    <row r="46" s="18" customFormat="1" ht="15"/>
    <row r="47" s="18" customFormat="1" ht="15"/>
    <row r="48" s="18" customFormat="1" ht="15"/>
    <row r="49" s="18" customFormat="1" ht="15"/>
    <row r="50" s="18" customFormat="1" ht="15"/>
    <row r="51" s="18" customFormat="1" ht="15"/>
    <row r="52" s="18" customFormat="1" ht="15"/>
    <row r="53" s="18" customFormat="1" ht="15"/>
    <row r="54" s="18" customFormat="1" ht="15"/>
    <row r="55" s="18" customFormat="1" ht="15"/>
    <row r="56" s="18" customFormat="1" ht="15"/>
    <row r="57" s="18" customFormat="1" ht="15"/>
    <row r="58" s="18" customFormat="1" ht="15"/>
    <row r="59" s="18" customFormat="1" ht="15"/>
    <row r="60" s="18" customFormat="1" ht="15"/>
    <row r="61" s="18" customFormat="1" ht="15"/>
    <row r="62" s="18" customFormat="1" ht="15"/>
    <row r="63" s="18" customFormat="1" ht="15"/>
    <row r="64" s="18" customFormat="1" ht="15"/>
    <row r="65" s="18" customFormat="1" ht="15"/>
    <row r="66" s="18" customFormat="1" ht="15"/>
    <row r="67" s="18" customFormat="1" ht="15"/>
    <row r="68" s="18" customFormat="1" ht="15"/>
    <row r="69" s="18" customFormat="1" ht="15"/>
    <row r="70" s="18" customFormat="1" ht="15"/>
    <row r="71" s="18" customFormat="1" ht="15"/>
    <row r="72" s="18" customFormat="1" ht="15"/>
    <row r="73" s="18" customFormat="1" ht="15"/>
    <row r="74" s="18" customFormat="1" ht="15"/>
    <row r="75" s="18" customFormat="1" ht="15"/>
    <row r="76" s="18" customFormat="1" ht="15"/>
    <row r="77" s="18" customFormat="1" ht="15"/>
    <row r="78" s="18" customFormat="1" ht="15"/>
    <row r="79" s="18" customFormat="1" ht="15"/>
    <row r="80" s="18" customFormat="1" ht="15"/>
    <row r="81" s="18" customFormat="1" ht="15"/>
    <row r="82" s="18" customFormat="1" ht="15"/>
    <row r="83" s="18" customFormat="1" ht="15"/>
    <row r="84" s="18" customFormat="1" ht="15"/>
    <row r="85" s="18" customFormat="1" ht="15"/>
    <row r="86" s="18" customFormat="1" ht="15"/>
    <row r="87" s="18" customFormat="1" ht="15"/>
    <row r="88" s="18" customFormat="1" ht="15"/>
    <row r="89" s="18" customFormat="1" ht="15"/>
    <row r="90" s="18" customFormat="1" ht="15"/>
    <row r="91" s="18" customFormat="1" ht="15"/>
    <row r="92" s="18" customFormat="1" ht="15"/>
    <row r="93" s="18" customFormat="1" ht="15"/>
    <row r="94" s="18" customFormat="1" ht="15"/>
    <row r="95" s="18" customFormat="1" ht="15"/>
    <row r="96" s="18" customFormat="1" ht="15"/>
    <row r="97" s="18" customFormat="1" ht="15"/>
    <row r="98" s="18" customFormat="1" ht="15"/>
    <row r="99" s="18" customFormat="1" ht="15"/>
    <row r="100" s="18" customFormat="1" ht="15"/>
    <row r="101" s="18" customFormat="1" ht="15"/>
    <row r="102" s="18" customFormat="1" ht="15"/>
    <row r="103" s="18" customFormat="1" ht="15"/>
    <row r="104" s="18" customFormat="1" ht="15"/>
    <row r="105" s="18" customFormat="1" ht="15"/>
    <row r="106" s="18" customFormat="1" ht="15"/>
    <row r="107" s="18" customFormat="1" ht="15"/>
    <row r="108" s="18" customFormat="1" ht="15"/>
    <row r="109" s="18" customFormat="1" ht="15"/>
    <row r="110" s="18" customFormat="1" ht="15"/>
    <row r="111" s="18" customFormat="1" ht="15"/>
    <row r="112" s="18" customFormat="1" ht="15"/>
    <row r="113" s="18" customFormat="1" ht="15"/>
    <row r="114" s="18" customFormat="1" ht="15"/>
    <row r="115" s="18" customFormat="1" ht="15"/>
    <row r="116" s="18" customFormat="1" ht="15"/>
    <row r="117" s="18" customFormat="1" ht="15"/>
    <row r="118" s="18" customFormat="1" ht="15"/>
    <row r="119" s="18" customFormat="1" ht="15"/>
    <row r="120" s="18" customFormat="1" ht="15"/>
    <row r="121" s="18" customFormat="1" ht="15"/>
    <row r="122" s="18" customFormat="1" ht="15"/>
    <row r="123" s="18" customFormat="1" ht="15"/>
    <row r="124" s="18" customFormat="1" ht="15"/>
    <row r="125" s="18" customFormat="1" ht="15"/>
    <row r="126" s="18" customFormat="1" ht="15"/>
    <row r="127" s="18" customFormat="1" ht="15"/>
    <row r="128" s="18" customFormat="1" ht="15"/>
    <row r="129" s="18" customFormat="1" ht="15"/>
    <row r="130" s="18" customFormat="1" ht="15"/>
    <row r="131" s="18" customFormat="1" ht="15"/>
    <row r="132" s="18" customFormat="1" ht="15"/>
    <row r="133" s="18" customFormat="1" ht="15"/>
    <row r="134" s="18" customFormat="1" ht="15"/>
    <row r="135" s="18" customFormat="1" ht="15"/>
    <row r="136" s="18" customFormat="1" ht="15"/>
    <row r="137" s="18" customFormat="1" ht="15"/>
    <row r="138" s="18" customFormat="1" ht="15"/>
    <row r="139" s="18" customFormat="1" ht="15"/>
    <row r="140" s="18" customFormat="1" ht="15"/>
    <row r="141" s="18" customFormat="1" ht="15"/>
    <row r="142" s="18" customFormat="1" ht="15"/>
    <row r="143" s="18" customFormat="1" ht="15"/>
    <row r="144" s="18" customFormat="1" ht="15"/>
    <row r="145" s="18" customFormat="1" ht="15"/>
    <row r="146" s="18" customFormat="1" ht="15"/>
    <row r="147" s="18" customFormat="1" ht="15"/>
    <row r="148" s="18" customFormat="1" ht="15"/>
    <row r="149" s="18" customFormat="1" ht="15"/>
    <row r="150" s="18" customFormat="1" ht="15"/>
    <row r="151" s="18" customFormat="1" ht="15"/>
    <row r="152" s="18" customFormat="1" ht="15"/>
    <row r="153" s="18" customFormat="1" ht="15"/>
    <row r="154" s="18" customFormat="1" ht="15"/>
    <row r="155" s="18" customFormat="1" ht="15"/>
    <row r="156" s="18" customFormat="1" ht="15"/>
    <row r="157" s="18" customFormat="1" ht="15"/>
    <row r="158" s="18" customFormat="1" ht="15"/>
    <row r="159" s="18" customFormat="1" ht="15"/>
    <row r="160" s="18" customFormat="1" ht="15"/>
    <row r="161" s="18" customFormat="1" ht="15"/>
    <row r="162" s="18" customFormat="1" ht="15"/>
    <row r="163" s="18" customFormat="1" ht="15"/>
    <row r="164" s="18" customFormat="1" ht="15"/>
    <row r="165" s="18" customFormat="1" ht="15"/>
    <row r="166" s="18" customFormat="1" ht="15"/>
    <row r="167" s="18" customFormat="1" ht="15"/>
    <row r="168" s="18" customFormat="1" ht="15"/>
    <row r="169" s="18" customFormat="1" ht="15"/>
    <row r="170" s="18" customFormat="1" ht="15"/>
    <row r="171" s="18" customFormat="1" ht="15"/>
    <row r="172" s="18" customFormat="1" ht="15"/>
    <row r="173" s="18" customFormat="1" ht="15"/>
    <row r="174" s="18" customFormat="1" ht="15"/>
    <row r="175" s="18" customFormat="1" ht="15"/>
    <row r="176" s="18" customFormat="1" ht="15"/>
    <row r="177" s="18" customFormat="1" ht="15"/>
    <row r="178" s="18" customFormat="1" ht="15"/>
    <row r="179" s="18" customFormat="1" ht="15"/>
    <row r="180" s="18" customFormat="1" ht="15"/>
    <row r="181" s="18" customFormat="1" ht="15"/>
    <row r="182" s="18" customFormat="1" ht="15"/>
    <row r="183" s="18" customFormat="1" ht="15"/>
    <row r="184" s="18" customFormat="1" ht="15"/>
    <row r="185" s="18" customFormat="1" ht="15"/>
    <row r="186" s="18" customFormat="1" ht="15"/>
    <row r="187" s="18" customFormat="1" ht="15"/>
    <row r="188" s="18" customFormat="1" ht="15"/>
    <row r="189" s="18" customFormat="1" ht="15"/>
    <row r="190" s="18" customFormat="1" ht="15"/>
    <row r="191" s="18" customFormat="1" ht="15"/>
    <row r="192" s="18" customFormat="1" ht="15"/>
    <row r="193" s="18" customFormat="1" ht="15"/>
    <row r="194" s="18" customFormat="1" ht="15"/>
    <row r="195" s="18" customFormat="1" ht="15"/>
    <row r="196" s="18" customFormat="1" ht="15"/>
    <row r="197" s="18" customFormat="1" ht="15"/>
    <row r="198" s="18" customFormat="1" ht="15"/>
    <row r="199" s="18" customFormat="1" ht="15"/>
    <row r="200" s="18" customFormat="1" ht="15"/>
    <row r="201" s="18" customFormat="1" ht="15"/>
    <row r="202" s="18" customFormat="1" ht="15"/>
    <row r="203" s="18" customFormat="1" ht="15"/>
    <row r="204" s="18" customFormat="1" ht="15"/>
    <row r="205" s="18" customFormat="1" ht="15"/>
    <row r="206" s="18" customFormat="1" ht="15"/>
    <row r="207" s="18" customFormat="1" ht="15"/>
    <row r="208" s="18" customFormat="1" ht="15"/>
    <row r="209" s="18" customFormat="1" ht="15"/>
    <row r="210" s="18" customFormat="1" ht="15"/>
    <row r="211" s="18" customFormat="1" ht="15"/>
    <row r="212" s="18" customFormat="1" ht="15"/>
    <row r="213" s="18" customFormat="1" ht="15"/>
    <row r="214" s="18" customFormat="1" ht="15"/>
    <row r="215" s="18" customFormat="1" ht="15"/>
    <row r="216" s="18" customFormat="1" ht="15"/>
    <row r="217" s="18" customFormat="1" ht="15"/>
    <row r="218" s="18" customFormat="1" ht="15"/>
    <row r="219" s="18" customFormat="1" ht="15"/>
    <row r="220" s="18" customFormat="1" ht="15"/>
    <row r="221" s="18" customFormat="1" ht="15"/>
    <row r="222" s="18" customFormat="1" ht="15"/>
    <row r="223" s="18" customFormat="1" ht="15"/>
    <row r="224" s="18" customFormat="1" ht="15"/>
    <row r="225" s="18" customFormat="1" ht="15"/>
    <row r="226" s="18" customFormat="1" ht="15"/>
    <row r="227" s="18" customFormat="1" ht="15"/>
    <row r="228" s="18" customFormat="1" ht="15"/>
    <row r="229" s="18" customFormat="1" ht="15"/>
    <row r="230" s="18" customFormat="1" ht="15"/>
    <row r="231" s="18" customFormat="1" ht="15"/>
    <row r="232" s="18" customFormat="1" ht="15"/>
    <row r="233" s="18" customFormat="1" ht="15"/>
  </sheetData>
  <sheetProtection algorithmName="SHA-512" hashValue="35p+F2UHyUsVAcs/qdEXK38xVyx4a7FlVD+UfBT4woxn96Z8Ha3nzlUXHDJFJjQYx44dntR+4CRtpwdQrIZfbA==" saltValue="P+F4/PWLwcn4/uoJTO40BA==" spinCount="100000" sheet="1" objects="1" scenarios="1"/>
  <mergeCells count="19">
    <mergeCell ref="C18:J18"/>
    <mergeCell ref="C41:D41"/>
    <mergeCell ref="C13:J13"/>
    <mergeCell ref="C14:J14"/>
    <mergeCell ref="C15:J15"/>
    <mergeCell ref="C17:J17"/>
    <mergeCell ref="C16:J16"/>
    <mergeCell ref="I44:J44"/>
    <mergeCell ref="C19:J19"/>
    <mergeCell ref="A22:J23"/>
    <mergeCell ref="A32:J36"/>
    <mergeCell ref="A39:D39"/>
    <mergeCell ref="H39:J39"/>
    <mergeCell ref="I41:J41"/>
    <mergeCell ref="I43:J43"/>
    <mergeCell ref="D27:J27"/>
    <mergeCell ref="D28:J28"/>
    <mergeCell ref="D29:J29"/>
    <mergeCell ref="D30:J30"/>
  </mergeCells>
  <printOptions horizontalCentered="1" verticalCentered="1"/>
  <pageMargins left="0.25" right="0.25" top="0.75" bottom="0.75" header="0.3" footer="0.3"/>
  <pageSetup fitToHeight="1" fitToWidth="1" horizontalDpi="600" verticalDpi="600" orientation="portrait" r:id="rId3"/>
  <headerFooter>
    <oddFooter>&amp;R&amp;5
Reviewed 12/14/2016</oddFooter>
  </headerFooter>
  <drawing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28"/>
  <sheetViews>
    <sheetView showGridLines="0" showRowColHeaders="0" zoomScale="145" zoomScaleNormal="145" zoomScalePageLayoutView="70" workbookViewId="0" topLeftCell="A1">
      <selection activeCell="E27" sqref="E27"/>
    </sheetView>
  </sheetViews>
  <sheetFormatPr defaultColWidth="8.7109375" defaultRowHeight="15"/>
  <cols>
    <col min="1" max="10" width="8.7109375" style="1" customWidth="1"/>
    <col min="11" max="89" width="8.7109375" style="2" customWidth="1"/>
    <col min="90" max="16384" width="8.7109375" style="1" customWidth="1"/>
  </cols>
  <sheetData>
    <row r="1" spans="1:10" s="2" customFormat="1" ht="28.5">
      <c r="A1" s="94" t="s">
        <v>28</v>
      </c>
      <c r="B1" s="1"/>
      <c r="C1" s="1"/>
      <c r="D1" s="1"/>
      <c r="E1" s="1"/>
      <c r="F1" s="1"/>
      <c r="G1" s="1"/>
      <c r="H1" s="10"/>
      <c r="I1" s="1"/>
      <c r="J1" s="1"/>
    </row>
    <row r="2" spans="1:10" s="2" customFormat="1" ht="20.25">
      <c r="A2" s="37"/>
      <c r="B2" s="1"/>
      <c r="C2" s="1"/>
      <c r="D2" s="1"/>
      <c r="E2" s="1"/>
      <c r="F2" s="1"/>
      <c r="G2" s="1"/>
      <c r="H2" s="1"/>
      <c r="I2" s="1"/>
      <c r="J2" s="1"/>
    </row>
    <row r="3" ht="12.75"/>
    <row r="4" spans="1:10" s="2" customFormat="1" ht="12.75">
      <c r="A4" s="38" t="s">
        <v>29</v>
      </c>
      <c r="B4" s="38"/>
      <c r="C4" s="38"/>
      <c r="D4" s="38"/>
      <c r="E4" s="1"/>
      <c r="F4" s="1"/>
      <c r="G4" s="1"/>
      <c r="H4" s="1"/>
      <c r="I4" s="1"/>
      <c r="J4" s="1"/>
    </row>
    <row r="5" spans="1:10" s="2" customFormat="1" ht="15" customHeight="1">
      <c r="A5" s="121" t="s">
        <v>30</v>
      </c>
      <c r="B5" s="121"/>
      <c r="C5" s="121"/>
      <c r="D5" s="121"/>
      <c r="E5" s="121"/>
      <c r="F5" s="121"/>
      <c r="G5" s="121"/>
      <c r="H5" s="121"/>
      <c r="I5" s="121"/>
      <c r="J5" s="121"/>
    </row>
    <row r="6" spans="1:10" s="2" customFormat="1" ht="12.75" customHeight="1">
      <c r="A6" s="121"/>
      <c r="B6" s="121"/>
      <c r="C6" s="121"/>
      <c r="D6" s="121"/>
      <c r="E6" s="121"/>
      <c r="F6" s="121"/>
      <c r="G6" s="121"/>
      <c r="H6" s="121"/>
      <c r="I6" s="121"/>
      <c r="J6" s="121"/>
    </row>
    <row r="7" spans="1:10" s="2" customFormat="1" ht="12.75" customHeight="1">
      <c r="A7" s="121"/>
      <c r="B7" s="121"/>
      <c r="C7" s="121"/>
      <c r="D7" s="121"/>
      <c r="E7" s="121"/>
      <c r="F7" s="121"/>
      <c r="G7" s="121"/>
      <c r="H7" s="121"/>
      <c r="I7" s="121"/>
      <c r="J7" s="121"/>
    </row>
    <row r="8" spans="1:10" s="2" customFormat="1" ht="12.75" customHeight="1">
      <c r="A8" s="121"/>
      <c r="B8" s="121"/>
      <c r="C8" s="121"/>
      <c r="D8" s="121"/>
      <c r="E8" s="121"/>
      <c r="F8" s="121"/>
      <c r="G8" s="121"/>
      <c r="H8" s="121"/>
      <c r="I8" s="121"/>
      <c r="J8" s="121"/>
    </row>
    <row r="9" spans="1:10" s="2" customFormat="1" ht="12.75" customHeight="1">
      <c r="A9" s="121"/>
      <c r="B9" s="121"/>
      <c r="C9" s="121"/>
      <c r="D9" s="121"/>
      <c r="E9" s="121"/>
      <c r="F9" s="121"/>
      <c r="G9" s="121"/>
      <c r="H9" s="121"/>
      <c r="I9" s="121"/>
      <c r="J9" s="121"/>
    </row>
    <row r="10" spans="1:10" s="2" customFormat="1" ht="12.75" customHeight="1">
      <c r="A10" s="121"/>
      <c r="B10" s="121"/>
      <c r="C10" s="121"/>
      <c r="D10" s="121"/>
      <c r="E10" s="121"/>
      <c r="F10" s="121"/>
      <c r="G10" s="121"/>
      <c r="H10" s="121"/>
      <c r="I10" s="121"/>
      <c r="J10" s="121"/>
    </row>
    <row r="11" spans="1:10" s="2" customFormat="1" ht="15">
      <c r="A11" s="121"/>
      <c r="B11" s="121"/>
      <c r="C11" s="121"/>
      <c r="D11" s="121"/>
      <c r="E11" s="121"/>
      <c r="F11" s="121"/>
      <c r="G11" s="121"/>
      <c r="H11" s="121"/>
      <c r="I11" s="121"/>
      <c r="J11" s="121"/>
    </row>
    <row r="14" spans="1:10" s="2" customFormat="1" ht="15">
      <c r="A14" s="38" t="s">
        <v>31</v>
      </c>
      <c r="B14" s="38"/>
      <c r="C14" s="38"/>
      <c r="D14" s="38"/>
      <c r="E14" s="1"/>
      <c r="F14" s="1"/>
      <c r="G14" s="1"/>
      <c r="H14" s="1"/>
      <c r="I14" s="1"/>
      <c r="J14" s="1"/>
    </row>
    <row r="15" spans="1:10" s="2" customFormat="1" ht="15" customHeight="1">
      <c r="A15" s="122" t="s">
        <v>32</v>
      </c>
      <c r="B15" s="122"/>
      <c r="C15" s="122"/>
      <c r="D15" s="122"/>
      <c r="E15" s="122"/>
      <c r="F15" s="122"/>
      <c r="G15" s="122"/>
      <c r="H15" s="122"/>
      <c r="I15" s="122"/>
      <c r="J15" s="122"/>
    </row>
    <row r="16" spans="1:10" s="2" customFormat="1" ht="45" customHeight="1">
      <c r="A16" s="121" t="s">
        <v>33</v>
      </c>
      <c r="B16" s="121"/>
      <c r="C16" s="121"/>
      <c r="D16" s="121"/>
      <c r="E16" s="121"/>
      <c r="F16" s="121"/>
      <c r="G16" s="121"/>
      <c r="H16" s="121"/>
      <c r="I16" s="121"/>
      <c r="J16" s="121"/>
    </row>
    <row r="17" spans="1:10" s="2" customFormat="1" ht="15" customHeight="1">
      <c r="A17" s="121"/>
      <c r="B17" s="121"/>
      <c r="C17" s="121"/>
      <c r="D17" s="121"/>
      <c r="E17" s="121"/>
      <c r="F17" s="121"/>
      <c r="G17" s="121"/>
      <c r="H17" s="121"/>
      <c r="I17" s="121"/>
      <c r="J17" s="121"/>
    </row>
    <row r="18" spans="1:10" s="2" customFormat="1" ht="15">
      <c r="A18" s="121"/>
      <c r="B18" s="121"/>
      <c r="C18" s="121"/>
      <c r="D18" s="121"/>
      <c r="E18" s="121"/>
      <c r="F18" s="121"/>
      <c r="G18" s="121"/>
      <c r="H18" s="121"/>
      <c r="I18" s="121"/>
      <c r="J18" s="121"/>
    </row>
    <row r="19" spans="1:10" s="2" customFormat="1" ht="14.4">
      <c r="A19" s="121" t="s">
        <v>34</v>
      </c>
      <c r="B19" s="121"/>
      <c r="C19" s="121"/>
      <c r="D19" s="121"/>
      <c r="E19" s="121"/>
      <c r="F19" s="121"/>
      <c r="G19" s="121"/>
      <c r="H19" s="121"/>
      <c r="I19" s="121"/>
      <c r="J19" s="121"/>
    </row>
    <row r="20" spans="1:10" s="2" customFormat="1" ht="15" customHeight="1">
      <c r="A20" s="122" t="s">
        <v>35</v>
      </c>
      <c r="B20" s="122"/>
      <c r="C20" s="122"/>
      <c r="D20" s="122"/>
      <c r="E20" s="122"/>
      <c r="F20" s="122"/>
      <c r="G20" s="122"/>
      <c r="H20" s="122"/>
      <c r="I20" s="122"/>
      <c r="J20" s="122"/>
    </row>
    <row r="21" spans="1:10" s="2" customFormat="1" ht="15" customHeight="1">
      <c r="A21" s="121" t="s">
        <v>36</v>
      </c>
      <c r="B21" s="121"/>
      <c r="C21" s="121"/>
      <c r="D21" s="121"/>
      <c r="E21" s="121"/>
      <c r="F21" s="121"/>
      <c r="G21" s="121"/>
      <c r="H21" s="121"/>
      <c r="I21" s="121"/>
      <c r="J21" s="121"/>
    </row>
    <row r="22" spans="1:10" s="2" customFormat="1" ht="15" customHeight="1">
      <c r="A22" s="40" t="s">
        <v>37</v>
      </c>
      <c r="B22" s="40"/>
      <c r="C22" s="40"/>
      <c r="D22" s="40"/>
      <c r="E22" s="40"/>
      <c r="F22" s="40"/>
      <c r="G22" s="40"/>
      <c r="H22" s="40"/>
      <c r="I22" s="40"/>
      <c r="J22" s="40"/>
    </row>
    <row r="23" spans="1:10" s="2" customFormat="1" ht="12.6" customHeight="1">
      <c r="A23" s="41" t="s">
        <v>38</v>
      </c>
      <c r="B23" s="39"/>
      <c r="C23" s="39"/>
      <c r="D23" s="39"/>
      <c r="E23" s="39"/>
      <c r="F23" s="39"/>
      <c r="G23" s="39"/>
      <c r="H23" s="39"/>
      <c r="I23" s="39"/>
      <c r="J23" s="39"/>
    </row>
    <row r="24" spans="1:10" ht="14.4">
      <c r="A24" s="122" t="s">
        <v>130</v>
      </c>
      <c r="B24" s="122"/>
      <c r="C24" s="122"/>
      <c r="D24" s="122"/>
      <c r="E24" s="122"/>
      <c r="F24" s="122"/>
      <c r="G24" s="122"/>
      <c r="H24" s="122"/>
      <c r="I24" s="122"/>
      <c r="J24" s="122"/>
    </row>
    <row r="40" spans="1:10" s="2" customFormat="1" ht="15">
      <c r="A40" s="1"/>
      <c r="B40" s="1"/>
      <c r="C40" s="1"/>
      <c r="D40" s="1"/>
      <c r="E40" s="1"/>
      <c r="F40" s="1"/>
      <c r="G40" s="1"/>
      <c r="H40" s="1"/>
      <c r="I40" s="1"/>
      <c r="J40" s="1"/>
    </row>
    <row r="41" spans="1:10" s="2" customFormat="1" ht="15">
      <c r="A41" s="1"/>
      <c r="B41" s="1"/>
      <c r="C41" s="1"/>
      <c r="D41" s="1"/>
      <c r="E41" s="1"/>
      <c r="F41" s="1"/>
      <c r="G41" s="1"/>
      <c r="H41" s="1"/>
      <c r="I41" s="1"/>
      <c r="J41" s="1"/>
    </row>
    <row r="42" spans="1:10" s="2" customFormat="1" ht="12.75">
      <c r="A42" s="1"/>
      <c r="B42" s="1"/>
      <c r="C42" s="1"/>
      <c r="D42" s="1"/>
      <c r="E42" s="1"/>
      <c r="F42" s="1"/>
      <c r="G42" s="1"/>
      <c r="H42" s="1"/>
      <c r="I42" s="123"/>
      <c r="J42" s="123"/>
    </row>
    <row r="43" spans="1:10" s="2" customFormat="1" ht="15">
      <c r="A43" s="1"/>
      <c r="B43" s="1"/>
      <c r="C43" s="1"/>
      <c r="D43" s="1"/>
      <c r="E43" s="1"/>
      <c r="F43" s="1"/>
      <c r="G43" s="1"/>
      <c r="H43" s="1"/>
      <c r="I43" s="123"/>
      <c r="J43" s="123"/>
    </row>
    <row r="44" spans="1:10" s="2" customFormat="1" ht="15">
      <c r="A44" s="1"/>
      <c r="B44" s="1"/>
      <c r="C44" s="1"/>
      <c r="D44" s="1"/>
      <c r="E44" s="1"/>
      <c r="F44" s="1"/>
      <c r="G44" s="1"/>
      <c r="H44" s="1"/>
      <c r="I44" s="123"/>
      <c r="J44" s="123"/>
    </row>
    <row r="45" s="2" customFormat="1" ht="15"/>
    <row r="46" s="2" customFormat="1" ht="15"/>
    <row r="47" s="2" customFormat="1" ht="15"/>
    <row r="48" s="2" customFormat="1" ht="15"/>
    <row r="49" s="2" customFormat="1" ht="15"/>
    <row r="50" s="2" customFormat="1" ht="15"/>
    <row r="51" s="2" customFormat="1" ht="15"/>
    <row r="52" s="2" customFormat="1" ht="15"/>
    <row r="53" s="2" customFormat="1" ht="15"/>
    <row r="54" s="2" customFormat="1" ht="15"/>
    <row r="55" s="2" customFormat="1" ht="15"/>
    <row r="56" s="2" customFormat="1" ht="15"/>
    <row r="57" s="2" customFormat="1" ht="15"/>
    <row r="58" s="2" customFormat="1" ht="15"/>
    <row r="59" s="2" customFormat="1" ht="15"/>
    <row r="60" s="2" customFormat="1" ht="15"/>
    <row r="61" s="2" customFormat="1" ht="15"/>
    <row r="62" s="2" customFormat="1" ht="15"/>
    <row r="63" s="2" customFormat="1" ht="15"/>
    <row r="64" s="2" customFormat="1" ht="15"/>
    <row r="65" s="2" customFormat="1" ht="15"/>
    <row r="66" s="2" customFormat="1" ht="15"/>
    <row r="67" s="2" customFormat="1" ht="15"/>
    <row r="68" s="2" customFormat="1" ht="15"/>
    <row r="69" s="2" customFormat="1" ht="15"/>
    <row r="70" s="2" customFormat="1" ht="15"/>
    <row r="71" s="2" customFormat="1" ht="15"/>
    <row r="72" s="2" customFormat="1" ht="15"/>
    <row r="73" s="2" customFormat="1" ht="15"/>
    <row r="74" s="2" customFormat="1" ht="15"/>
    <row r="75" s="2" customFormat="1" ht="15"/>
    <row r="76" s="2" customFormat="1" ht="15"/>
    <row r="77" s="2" customFormat="1" ht="15"/>
    <row r="78" s="2" customFormat="1" ht="15"/>
    <row r="79" s="2" customFormat="1" ht="15"/>
    <row r="80" s="2" customFormat="1" ht="15"/>
    <row r="81" s="2" customFormat="1" ht="15"/>
    <row r="82" s="2" customFormat="1" ht="15"/>
    <row r="83" s="2" customFormat="1" ht="15"/>
    <row r="84" s="2" customFormat="1" ht="15"/>
    <row r="85" s="2" customFormat="1" ht="15"/>
    <row r="86" s="2" customFormat="1" ht="15"/>
    <row r="87" s="2" customFormat="1" ht="15"/>
    <row r="88" s="2" customFormat="1" ht="15"/>
    <row r="89" s="2" customFormat="1" ht="15"/>
    <row r="90" s="2" customFormat="1" ht="15"/>
    <row r="91" s="2" customFormat="1" ht="15"/>
    <row r="92" s="2" customFormat="1" ht="15"/>
    <row r="93" s="2" customFormat="1" ht="15"/>
    <row r="94" s="2" customFormat="1" ht="15"/>
    <row r="95" s="2" customFormat="1" ht="15"/>
    <row r="96" s="2" customFormat="1" ht="15"/>
    <row r="97" s="2" customFormat="1" ht="15"/>
    <row r="98" s="2" customFormat="1" ht="15"/>
    <row r="99" s="2" customFormat="1" ht="15"/>
    <row r="100" s="2" customFormat="1" ht="15"/>
    <row r="101" s="2" customFormat="1" ht="15"/>
    <row r="102" s="2" customFormat="1" ht="15"/>
    <row r="103" s="2" customFormat="1" ht="15"/>
    <row r="104" s="2" customFormat="1" ht="15"/>
    <row r="105" s="2" customFormat="1" ht="15"/>
    <row r="106" s="2" customFormat="1" ht="15"/>
    <row r="107" s="2" customFormat="1" ht="15"/>
    <row r="108" s="2" customFormat="1" ht="15"/>
    <row r="109" s="2" customFormat="1" ht="15"/>
    <row r="110" s="2" customFormat="1" ht="15"/>
    <row r="111" s="2" customFormat="1" ht="15"/>
    <row r="112" s="2" customFormat="1" ht="15"/>
    <row r="113" s="2" customFormat="1" ht="15"/>
    <row r="114" s="2" customFormat="1" ht="15"/>
    <row r="115" s="2" customFormat="1" ht="15"/>
    <row r="116" s="2" customFormat="1" ht="15"/>
    <row r="117" s="2" customFormat="1" ht="15"/>
    <row r="118" s="2" customFormat="1" ht="15"/>
    <row r="119" s="2" customFormat="1" ht="15"/>
    <row r="120" s="2" customFormat="1" ht="15"/>
    <row r="121" s="2" customFormat="1" ht="15"/>
    <row r="122" s="2" customFormat="1" ht="15"/>
    <row r="123" s="2" customFormat="1" ht="15"/>
    <row r="124" s="2" customFormat="1" ht="15"/>
    <row r="125" s="2" customFormat="1" ht="15"/>
    <row r="126" s="2" customFormat="1" ht="15"/>
    <row r="127" s="2" customFormat="1" ht="15"/>
    <row r="128" s="2" customFormat="1" ht="15"/>
    <row r="129" s="2" customFormat="1" ht="15"/>
    <row r="130" s="2" customFormat="1" ht="15"/>
    <row r="131" s="2" customFormat="1" ht="15"/>
    <row r="132" s="2" customFormat="1" ht="15"/>
    <row r="133" s="2" customFormat="1" ht="15"/>
    <row r="134" s="2" customFormat="1" ht="15"/>
    <row r="135" s="2" customFormat="1" ht="15"/>
    <row r="136" s="2" customFormat="1" ht="15"/>
    <row r="137" s="2" customFormat="1" ht="15"/>
    <row r="138" s="2" customFormat="1" ht="15"/>
    <row r="139" s="2" customFormat="1" ht="15"/>
    <row r="140" s="2" customFormat="1" ht="15"/>
    <row r="141" s="2" customFormat="1" ht="15"/>
    <row r="142" s="2" customFormat="1" ht="15"/>
    <row r="143" s="2" customFormat="1" ht="15"/>
    <row r="144" s="2" customFormat="1" ht="15"/>
    <row r="145" s="2" customFormat="1" ht="15"/>
    <row r="146" s="2" customFormat="1" ht="15"/>
    <row r="147" s="2" customFormat="1" ht="15"/>
    <row r="148" s="2" customFormat="1" ht="15"/>
    <row r="149" s="2" customFormat="1" ht="15"/>
    <row r="150" s="2" customFormat="1" ht="15"/>
    <row r="151" s="2" customFormat="1" ht="15"/>
    <row r="152" s="2" customFormat="1" ht="15"/>
    <row r="153" s="2" customFormat="1" ht="15"/>
    <row r="154" s="2" customFormat="1" ht="15"/>
    <row r="155" s="2" customFormat="1" ht="15"/>
    <row r="156" s="2" customFormat="1" ht="15"/>
    <row r="157" s="2" customFormat="1" ht="15"/>
    <row r="158" s="2" customFormat="1" ht="15"/>
    <row r="159" s="2" customFormat="1" ht="15"/>
    <row r="160" s="2" customFormat="1" ht="15"/>
    <row r="161" s="2" customFormat="1" ht="15"/>
    <row r="162" s="2" customFormat="1" ht="15"/>
    <row r="163" s="2" customFormat="1" ht="15"/>
    <row r="164" s="2" customFormat="1" ht="15"/>
    <row r="165" s="2" customFormat="1" ht="15"/>
    <row r="166" s="2" customFormat="1" ht="15"/>
    <row r="167" s="2" customFormat="1" ht="15"/>
    <row r="168" s="2" customFormat="1" ht="15"/>
    <row r="169" s="2" customFormat="1" ht="15"/>
    <row r="170" s="2" customFormat="1" ht="15"/>
    <row r="171" s="2" customFormat="1" ht="15"/>
    <row r="172" s="2" customFormat="1" ht="15"/>
    <row r="173" s="2" customFormat="1" ht="15"/>
    <row r="174" s="2" customFormat="1" ht="15"/>
    <row r="175" s="2" customFormat="1" ht="15"/>
    <row r="176" s="2" customFormat="1" ht="15"/>
    <row r="177" s="2" customFormat="1" ht="15"/>
    <row r="178" s="2" customFormat="1" ht="15"/>
    <row r="179" s="2" customFormat="1" ht="15"/>
    <row r="180" s="2" customFormat="1" ht="15"/>
    <row r="181" s="2" customFormat="1" ht="15"/>
    <row r="182" s="2" customFormat="1" ht="15"/>
    <row r="183" s="2" customFormat="1" ht="15"/>
    <row r="184" s="2" customFormat="1" ht="15"/>
    <row r="185" s="2" customFormat="1" ht="15"/>
    <row r="186" s="2" customFormat="1" ht="15"/>
    <row r="187" s="2" customFormat="1" ht="15"/>
    <row r="188" s="2" customFormat="1" ht="15"/>
    <row r="189" s="2" customFormat="1" ht="15"/>
    <row r="190" s="2" customFormat="1" ht="15"/>
    <row r="191" s="2" customFormat="1" ht="15"/>
    <row r="192" s="2" customFormat="1" ht="15"/>
    <row r="193" s="2" customFormat="1" ht="15"/>
    <row r="194" s="2" customFormat="1" ht="15"/>
    <row r="195" s="2" customFormat="1" ht="15"/>
    <row r="196" s="2" customFormat="1" ht="15"/>
    <row r="197" s="2" customFormat="1" ht="15"/>
    <row r="198" s="2" customFormat="1" ht="15"/>
    <row r="199" s="2" customFormat="1" ht="15"/>
    <row r="200" s="2" customFormat="1" ht="15"/>
    <row r="201" s="2" customFormat="1" ht="15"/>
    <row r="202" s="2" customFormat="1" ht="15"/>
    <row r="203" s="2" customFormat="1" ht="15"/>
    <row r="204" s="2" customFormat="1" ht="15"/>
    <row r="205" s="2" customFormat="1" ht="15"/>
    <row r="206" s="2" customFormat="1" ht="15"/>
    <row r="207" s="2" customFormat="1" ht="15"/>
    <row r="208" s="2" customFormat="1" ht="15"/>
    <row r="209" s="2" customFormat="1" ht="15"/>
    <row r="210" s="2" customFormat="1" ht="15"/>
    <row r="211" s="2" customFormat="1" ht="15"/>
    <row r="212" s="2" customFormat="1" ht="15"/>
    <row r="213" s="2" customFormat="1" ht="15"/>
    <row r="214" s="2" customFormat="1" ht="15"/>
    <row r="215" s="2" customFormat="1" ht="15"/>
    <row r="216" s="2" customFormat="1" ht="15"/>
    <row r="217" s="2" customFormat="1" ht="15"/>
    <row r="218" s="2" customFormat="1" ht="15"/>
    <row r="219" s="2" customFormat="1" ht="15"/>
    <row r="220" s="2" customFormat="1" ht="15"/>
    <row r="221" s="2" customFormat="1" ht="15"/>
    <row r="222" s="2" customFormat="1" ht="15"/>
    <row r="223" s="2" customFormat="1" ht="15"/>
    <row r="224" s="2" customFormat="1" ht="15"/>
    <row r="225" s="2" customFormat="1" ht="15"/>
    <row r="226" s="2" customFormat="1" ht="15"/>
    <row r="227" s="2" customFormat="1" ht="15"/>
    <row r="228" s="2" customFormat="1" ht="15"/>
    <row r="229" s="2" customFormat="1" ht="15"/>
    <row r="230" s="2" customFormat="1" ht="15"/>
    <row r="231" s="2" customFormat="1" ht="15"/>
    <row r="232" s="2" customFormat="1" ht="15"/>
    <row r="233" s="2" customFormat="1" ht="15"/>
    <row r="234" s="2" customFormat="1" ht="15"/>
    <row r="235" s="2" customFormat="1" ht="15"/>
    <row r="236" s="2" customFormat="1" ht="15"/>
    <row r="237" s="2" customFormat="1" ht="15"/>
    <row r="238" s="2" customFormat="1" ht="15"/>
    <row r="239" s="2" customFormat="1" ht="15"/>
    <row r="240" s="2" customFormat="1" ht="15"/>
    <row r="241" s="2" customFormat="1" ht="15"/>
    <row r="242" s="2" customFormat="1" ht="15"/>
    <row r="243" s="2" customFormat="1" ht="15"/>
    <row r="244" s="2" customFormat="1" ht="15"/>
    <row r="245" s="2" customFormat="1" ht="15"/>
    <row r="246" s="2" customFormat="1" ht="15"/>
    <row r="247" s="2" customFormat="1" ht="15"/>
    <row r="248" s="2" customFormat="1" ht="15"/>
    <row r="249" s="2" customFormat="1" ht="15"/>
    <row r="250" s="2" customFormat="1" ht="15"/>
    <row r="251" s="2" customFormat="1" ht="15"/>
    <row r="252" s="2" customFormat="1" ht="15"/>
    <row r="253" s="2" customFormat="1" ht="15"/>
    <row r="254" s="2" customFormat="1" ht="15"/>
    <row r="255" s="2" customFormat="1" ht="15"/>
    <row r="256" s="2" customFormat="1" ht="15"/>
    <row r="257" s="2" customFormat="1" ht="15"/>
    <row r="258" s="2" customFormat="1" ht="15"/>
    <row r="259" s="2" customFormat="1" ht="15"/>
    <row r="260" s="2" customFormat="1" ht="15"/>
    <row r="261" s="2" customFormat="1" ht="15"/>
    <row r="262" s="2" customFormat="1" ht="15"/>
    <row r="263" s="2" customFormat="1" ht="15"/>
    <row r="264" s="2" customFormat="1" ht="15"/>
    <row r="265" s="2" customFormat="1" ht="15"/>
    <row r="266" s="2" customFormat="1" ht="15"/>
    <row r="267" s="2" customFormat="1" ht="15"/>
    <row r="268" s="2" customFormat="1" ht="15"/>
    <row r="269" s="2" customFormat="1" ht="15"/>
    <row r="270" s="2" customFormat="1" ht="15"/>
    <row r="271" s="2" customFormat="1" ht="15"/>
    <row r="272" s="2" customFormat="1" ht="15"/>
    <row r="273" s="2" customFormat="1" ht="15"/>
    <row r="274" s="2" customFormat="1" ht="15"/>
    <row r="275" s="2" customFormat="1" ht="15"/>
    <row r="276" s="2" customFormat="1" ht="15"/>
    <row r="277" s="2" customFormat="1" ht="15"/>
    <row r="278" s="2" customFormat="1" ht="15"/>
    <row r="279" s="2" customFormat="1" ht="15"/>
    <row r="280" s="2" customFormat="1" ht="15"/>
    <row r="281" s="2" customFormat="1" ht="15"/>
    <row r="282" s="2" customFormat="1" ht="15"/>
    <row r="283" s="2" customFormat="1" ht="15"/>
    <row r="284" s="2" customFormat="1" ht="15"/>
    <row r="285" s="2" customFormat="1" ht="15"/>
    <row r="286" s="2" customFormat="1" ht="15"/>
    <row r="287" s="2" customFormat="1" ht="15"/>
    <row r="288" s="2" customFormat="1" ht="15"/>
    <row r="289" s="2" customFormat="1" ht="15"/>
    <row r="290" s="2" customFormat="1" ht="15"/>
    <row r="291" s="2" customFormat="1" ht="15"/>
    <row r="292" s="2" customFormat="1" ht="15"/>
    <row r="293" s="2" customFormat="1" ht="15"/>
    <row r="294" s="2" customFormat="1" ht="15"/>
    <row r="295" s="2" customFormat="1" ht="15"/>
    <row r="296" s="2" customFormat="1" ht="15"/>
    <row r="297" s="2" customFormat="1" ht="15"/>
    <row r="298" s="2" customFormat="1" ht="15"/>
    <row r="299" s="2" customFormat="1" ht="15"/>
    <row r="300" s="2" customFormat="1" ht="15"/>
    <row r="301" s="2" customFormat="1" ht="15"/>
    <row r="302" s="2" customFormat="1" ht="15"/>
    <row r="303" s="2" customFormat="1" ht="15"/>
    <row r="304" s="2" customFormat="1" ht="15"/>
    <row r="305" s="2" customFormat="1" ht="15"/>
    <row r="306" s="2" customFormat="1" ht="15"/>
    <row r="307" s="2" customFormat="1" ht="15"/>
    <row r="308" s="2" customFormat="1" ht="15"/>
    <row r="309" s="2" customFormat="1" ht="15"/>
    <row r="310" s="2" customFormat="1" ht="15"/>
    <row r="311" s="2" customFormat="1" ht="15"/>
    <row r="312" s="2" customFormat="1" ht="15"/>
    <row r="313" s="2" customFormat="1" ht="15"/>
    <row r="314" s="2" customFormat="1" ht="15"/>
    <row r="315" s="2" customFormat="1" ht="15"/>
    <row r="316" s="2" customFormat="1" ht="15"/>
    <row r="317" s="2" customFormat="1" ht="15"/>
    <row r="318" s="2" customFormat="1" ht="15"/>
    <row r="319" s="2" customFormat="1" ht="15"/>
    <row r="320" s="2" customFormat="1" ht="15"/>
    <row r="321" s="2" customFormat="1" ht="15"/>
    <row r="322" s="2" customFormat="1" ht="15"/>
    <row r="323" s="2" customFormat="1" ht="15"/>
    <row r="324" s="2" customFormat="1" ht="15"/>
    <row r="325" s="2" customFormat="1" ht="15"/>
    <row r="326" s="2" customFormat="1" ht="15"/>
    <row r="327" s="2" customFormat="1" ht="15"/>
    <row r="328" s="2" customFormat="1" ht="15"/>
    <row r="329" s="2" customFormat="1" ht="15"/>
    <row r="330" s="2" customFormat="1" ht="15"/>
    <row r="331" s="2" customFormat="1" ht="15"/>
    <row r="332" s="2" customFormat="1" ht="15"/>
    <row r="333" s="2" customFormat="1" ht="15"/>
    <row r="334" s="2" customFormat="1" ht="15"/>
    <row r="335" s="2" customFormat="1" ht="15"/>
    <row r="336" s="2" customFormat="1" ht="15"/>
    <row r="337" s="2" customFormat="1" ht="15"/>
    <row r="338" s="2" customFormat="1" ht="15"/>
    <row r="339" s="2" customFormat="1" ht="15"/>
    <row r="340" s="2" customFormat="1" ht="15"/>
    <row r="341" s="2" customFormat="1" ht="15"/>
    <row r="342" s="2" customFormat="1" ht="15"/>
    <row r="343" s="2" customFormat="1" ht="15"/>
    <row r="344" s="2" customFormat="1" ht="15"/>
    <row r="345" s="2" customFormat="1" ht="15"/>
    <row r="346" s="2" customFormat="1" ht="15"/>
    <row r="347" s="2" customFormat="1" ht="15"/>
    <row r="348" s="2" customFormat="1" ht="15"/>
    <row r="349" s="2" customFormat="1" ht="15"/>
    <row r="350" s="2" customFormat="1" ht="15"/>
    <row r="351" s="2" customFormat="1" ht="15"/>
    <row r="352" s="2" customFormat="1" ht="15"/>
    <row r="353" s="2" customFormat="1" ht="15"/>
    <row r="354" s="2" customFormat="1" ht="15"/>
    <row r="355" s="2" customFormat="1" ht="15"/>
    <row r="356" s="2" customFormat="1" ht="15"/>
    <row r="357" s="2" customFormat="1" ht="15"/>
    <row r="358" s="2" customFormat="1" ht="15"/>
    <row r="359" s="2" customFormat="1" ht="15"/>
    <row r="360" s="2" customFormat="1" ht="15"/>
    <row r="361" s="2" customFormat="1" ht="15"/>
    <row r="362" s="2" customFormat="1" ht="15"/>
    <row r="363" s="2" customFormat="1" ht="15"/>
    <row r="364" s="2" customFormat="1" ht="15"/>
    <row r="365" s="2" customFormat="1" ht="15"/>
    <row r="366" s="2" customFormat="1" ht="15"/>
    <row r="367" s="2" customFormat="1" ht="15"/>
    <row r="368" s="2" customFormat="1" ht="15"/>
    <row r="369" s="2" customFormat="1" ht="15"/>
    <row r="370" s="2" customFormat="1" ht="15"/>
    <row r="371" s="2" customFormat="1" ht="15"/>
    <row r="372" s="2" customFormat="1" ht="15"/>
    <row r="373" s="2" customFormat="1" ht="15"/>
    <row r="374" s="2" customFormat="1" ht="15"/>
    <row r="375" s="2" customFormat="1" ht="15"/>
    <row r="376" s="2" customFormat="1" ht="15"/>
    <row r="377" s="2" customFormat="1" ht="15"/>
    <row r="378" s="2" customFormat="1" ht="15"/>
    <row r="379" s="2" customFormat="1" ht="15"/>
    <row r="380" s="2" customFormat="1" ht="15"/>
    <row r="381" s="2" customFormat="1" ht="15"/>
    <row r="382" s="2" customFormat="1" ht="15"/>
    <row r="383" s="2" customFormat="1" ht="15"/>
    <row r="384" s="2" customFormat="1" ht="15"/>
    <row r="385" s="2" customFormat="1" ht="15"/>
    <row r="386" s="2" customFormat="1" ht="15"/>
    <row r="387" s="2" customFormat="1" ht="15"/>
    <row r="388" s="2" customFormat="1" ht="15"/>
    <row r="389" s="2" customFormat="1" ht="15"/>
    <row r="390" s="2" customFormat="1" ht="15"/>
    <row r="391" s="2" customFormat="1" ht="15"/>
    <row r="392" s="2" customFormat="1" ht="15"/>
    <row r="393" s="2" customFormat="1" ht="15"/>
    <row r="394" s="2" customFormat="1" ht="15"/>
    <row r="395" s="2" customFormat="1" ht="15"/>
    <row r="396" s="2" customFormat="1" ht="15"/>
    <row r="397" s="2" customFormat="1" ht="15"/>
    <row r="398" s="2" customFormat="1" ht="15"/>
    <row r="399" s="2" customFormat="1" ht="15"/>
    <row r="400" s="2" customFormat="1" ht="15"/>
    <row r="401" s="2" customFormat="1" ht="15"/>
    <row r="402" s="2" customFormat="1" ht="15"/>
    <row r="403" s="2" customFormat="1" ht="15"/>
    <row r="404" s="2" customFormat="1" ht="15"/>
    <row r="405" s="2" customFormat="1" ht="15"/>
    <row r="406" s="2" customFormat="1" ht="15"/>
    <row r="407" s="2" customFormat="1" ht="15"/>
    <row r="408" s="2" customFormat="1" ht="15"/>
    <row r="409" s="2" customFormat="1" ht="15"/>
    <row r="410" s="2" customFormat="1" ht="15"/>
    <row r="411" s="2" customFormat="1" ht="15"/>
    <row r="412" s="2" customFormat="1" ht="15"/>
    <row r="413" s="2" customFormat="1" ht="15"/>
    <row r="414" s="2" customFormat="1" ht="15"/>
    <row r="415" s="2" customFormat="1" ht="15"/>
    <row r="416" s="2" customFormat="1" ht="15"/>
    <row r="417" s="2" customFormat="1" ht="15"/>
    <row r="418" s="2" customFormat="1" ht="15"/>
    <row r="419" s="2" customFormat="1" ht="15"/>
    <row r="420" s="2" customFormat="1" ht="15"/>
    <row r="421" s="2" customFormat="1" ht="15"/>
    <row r="422" s="2" customFormat="1" ht="15"/>
    <row r="423" s="2" customFormat="1" ht="15"/>
    <row r="424" s="2" customFormat="1" ht="15"/>
    <row r="425" s="2" customFormat="1" ht="15"/>
    <row r="426" s="2" customFormat="1" ht="15"/>
    <row r="427" spans="1:10" ht="15">
      <c r="A427" s="2"/>
      <c r="B427" s="2"/>
      <c r="C427" s="2"/>
      <c r="D427" s="2"/>
      <c r="E427" s="2"/>
      <c r="F427" s="2"/>
      <c r="G427" s="2"/>
      <c r="H427" s="2"/>
      <c r="I427" s="2"/>
      <c r="J427" s="2"/>
    </row>
    <row r="428" spans="1:10" ht="15">
      <c r="A428" s="2"/>
      <c r="B428" s="2"/>
      <c r="C428" s="2"/>
      <c r="D428" s="2"/>
      <c r="E428" s="2"/>
      <c r="F428" s="2"/>
      <c r="G428" s="2"/>
      <c r="H428" s="2"/>
      <c r="I428" s="2"/>
      <c r="J428" s="2"/>
    </row>
  </sheetData>
  <sheetProtection algorithmName="SHA-512" hashValue="213GuLC2MG13IoKBNzjY9FDg+K2cVrvfz2SW46W/Inb2mx4+u7XvMdqumrgsiPTzkWpWTnIGe9oDrbzKvTnzJQ==" saltValue="9Jv9WzHNgIRSBubDKEgdLg==" spinCount="100000" sheet="1" objects="1" scenarios="1"/>
  <mergeCells count="10">
    <mergeCell ref="I43:J43"/>
    <mergeCell ref="I44:J44"/>
    <mergeCell ref="A21:J21"/>
    <mergeCell ref="A24:J24"/>
    <mergeCell ref="I42:J42"/>
    <mergeCell ref="A5:J11"/>
    <mergeCell ref="A15:J15"/>
    <mergeCell ref="A16:J18"/>
    <mergeCell ref="A19:J19"/>
    <mergeCell ref="A20:J20"/>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690E0-F9A3-4A98-A0D0-B1361F7342DD}">
  <dimension ref="A1:J463"/>
  <sheetViews>
    <sheetView showGridLines="0" showRowColHeaders="0" zoomScale="130" zoomScaleNormal="130" zoomScalePageLayoutView="55" workbookViewId="0" topLeftCell="A1">
      <selection activeCell="H35" sqref="H35"/>
    </sheetView>
  </sheetViews>
  <sheetFormatPr defaultColWidth="8.8515625" defaultRowHeight="15"/>
  <cols>
    <col min="1" max="1" width="8.8515625" style="1" customWidth="1"/>
    <col min="2" max="2" width="10.28125" style="1" customWidth="1"/>
    <col min="3" max="3" width="8.8515625" style="1" customWidth="1"/>
    <col min="4" max="5" width="10.28125" style="1" bestFit="1" customWidth="1"/>
    <col min="6" max="10" width="8.8515625" style="1" customWidth="1"/>
    <col min="11" max="90" width="8.8515625" style="2" customWidth="1"/>
    <col min="91" max="16384" width="8.8515625" style="1" customWidth="1"/>
  </cols>
  <sheetData>
    <row r="1" spans="1:10" ht="31.5">
      <c r="A1" s="95" t="s">
        <v>39</v>
      </c>
      <c r="B1" s="11"/>
      <c r="C1" s="11"/>
      <c r="D1" s="11"/>
      <c r="E1" s="11"/>
      <c r="F1" s="11"/>
      <c r="G1" s="11"/>
      <c r="H1" s="11"/>
      <c r="I1" s="11"/>
      <c r="J1" s="16"/>
    </row>
    <row r="2" spans="1:10" ht="20.25">
      <c r="A2" s="47"/>
      <c r="B2" s="11"/>
      <c r="C2" s="11"/>
      <c r="D2" s="11"/>
      <c r="E2" s="11"/>
      <c r="F2" s="11"/>
      <c r="G2" s="11"/>
      <c r="H2" s="11"/>
      <c r="I2" s="11"/>
      <c r="J2" s="16"/>
    </row>
    <row r="3" spans="1:10" ht="15">
      <c r="A3" s="11"/>
      <c r="B3" s="11"/>
      <c r="C3" s="11"/>
      <c r="D3" s="11"/>
      <c r="E3" s="11"/>
      <c r="F3" s="11"/>
      <c r="G3" s="11"/>
      <c r="H3" s="11"/>
      <c r="I3" s="11"/>
      <c r="J3" s="16"/>
    </row>
    <row r="4" spans="1:10" ht="15">
      <c r="A4" s="43" t="s">
        <v>40</v>
      </c>
      <c r="B4" s="43"/>
      <c r="C4" s="43"/>
      <c r="D4" s="43"/>
      <c r="E4" s="45"/>
      <c r="F4" s="70"/>
      <c r="G4" s="70"/>
      <c r="H4" s="70"/>
      <c r="I4" s="70"/>
      <c r="J4" s="70"/>
    </row>
    <row r="5" spans="1:10" ht="13.2" customHeight="1">
      <c r="A5" s="124" t="s">
        <v>41</v>
      </c>
      <c r="B5" s="124"/>
      <c r="C5" s="124"/>
      <c r="D5" s="124"/>
      <c r="E5" s="124"/>
      <c r="F5" s="124"/>
      <c r="G5" s="124"/>
      <c r="H5" s="124"/>
      <c r="I5" s="124"/>
      <c r="J5" s="124"/>
    </row>
    <row r="6" spans="1:10" ht="15">
      <c r="A6" s="124"/>
      <c r="B6" s="124"/>
      <c r="C6" s="124"/>
      <c r="D6" s="124"/>
      <c r="E6" s="124"/>
      <c r="F6" s="124"/>
      <c r="G6" s="124"/>
      <c r="H6" s="124"/>
      <c r="I6" s="124"/>
      <c r="J6" s="124"/>
    </row>
    <row r="7" spans="1:10" ht="15">
      <c r="A7" s="124"/>
      <c r="B7" s="124"/>
      <c r="C7" s="124"/>
      <c r="D7" s="124"/>
      <c r="E7" s="124"/>
      <c r="F7" s="124"/>
      <c r="G7" s="124"/>
      <c r="H7" s="124"/>
      <c r="I7" s="124"/>
      <c r="J7" s="124"/>
    </row>
    <row r="8" spans="1:10" ht="15">
      <c r="A8" s="124"/>
      <c r="B8" s="124"/>
      <c r="C8" s="124"/>
      <c r="D8" s="124"/>
      <c r="E8" s="124"/>
      <c r="F8" s="124"/>
      <c r="G8" s="124"/>
      <c r="H8" s="124"/>
      <c r="I8" s="124"/>
      <c r="J8" s="124"/>
    </row>
    <row r="9" spans="1:10" ht="15">
      <c r="A9" s="3"/>
      <c r="B9" s="3"/>
      <c r="C9" s="3"/>
      <c r="D9" s="3"/>
      <c r="E9" s="3"/>
      <c r="F9" s="3"/>
      <c r="G9" s="3"/>
      <c r="H9" s="3"/>
      <c r="I9" s="3"/>
      <c r="J9" s="3"/>
    </row>
    <row r="10" spans="1:10" ht="15">
      <c r="A10" s="3" t="s">
        <v>42</v>
      </c>
      <c r="B10" s="3"/>
      <c r="C10" s="3"/>
      <c r="D10" s="46"/>
      <c r="E10" s="3"/>
      <c r="F10" s="3"/>
      <c r="G10" s="126" t="s">
        <v>43</v>
      </c>
      <c r="H10" s="126"/>
      <c r="I10" s="7"/>
      <c r="J10" s="3"/>
    </row>
    <row r="11" spans="1:10" ht="15">
      <c r="A11" s="3" t="s">
        <v>44</v>
      </c>
      <c r="B11" s="3"/>
      <c r="C11" s="3"/>
      <c r="D11" s="46"/>
      <c r="E11" s="3"/>
      <c r="F11" s="3"/>
      <c r="G11" s="126" t="s">
        <v>45</v>
      </c>
      <c r="H11" s="126"/>
      <c r="I11" s="63">
        <f>I15/2920</f>
        <v>0</v>
      </c>
      <c r="J11" s="3"/>
    </row>
    <row r="12" spans="1:10" ht="15">
      <c r="A12" s="3"/>
      <c r="B12" s="3"/>
      <c r="C12" s="3"/>
      <c r="D12" s="3"/>
      <c r="E12" s="3"/>
      <c r="F12" s="3"/>
      <c r="G12" s="64"/>
      <c r="H12" s="64"/>
      <c r="I12" s="63"/>
      <c r="J12" s="3"/>
    </row>
    <row r="13" spans="1:10" ht="15">
      <c r="A13" s="3" t="s">
        <v>46</v>
      </c>
      <c r="B13" s="3"/>
      <c r="C13" s="3"/>
      <c r="D13" s="48"/>
      <c r="E13" s="3"/>
      <c r="F13" s="3"/>
      <c r="G13" s="64"/>
      <c r="H13" s="64"/>
      <c r="I13" s="63"/>
      <c r="J13" s="3"/>
    </row>
    <row r="14" spans="1:10" ht="15">
      <c r="A14" s="6" t="s">
        <v>47</v>
      </c>
      <c r="B14" s="6"/>
      <c r="C14" s="5">
        <f>D10*2</f>
        <v>0</v>
      </c>
      <c r="D14" s="56">
        <f>IF(C14&lt;(0.5*D13),IF(C14&lt;100000,C14,100000),IF((0.5*D13)&lt;100000,(0.5*D13),100000))</f>
        <v>0</v>
      </c>
      <c r="E14" s="3"/>
      <c r="F14" s="3"/>
      <c r="G14" s="64"/>
      <c r="H14" s="64"/>
      <c r="I14" s="63"/>
      <c r="J14" s="3"/>
    </row>
    <row r="15" spans="1:10" ht="15">
      <c r="A15" s="4"/>
      <c r="B15" s="3"/>
      <c r="C15" s="3"/>
      <c r="D15" s="7" t="s">
        <v>48</v>
      </c>
      <c r="E15" s="7">
        <v>97</v>
      </c>
      <c r="F15" s="3"/>
      <c r="G15" s="126" t="s">
        <v>49</v>
      </c>
      <c r="H15" s="126"/>
      <c r="I15" s="68">
        <f>(D10*D11*0.93*(98-57)*365)/8.4/1000</f>
        <v>0</v>
      </c>
      <c r="J15" s="7">
        <f>(I11*320)+(I15*0.18)</f>
        <v>0</v>
      </c>
    </row>
    <row r="16" spans="1:10" ht="15">
      <c r="A16" s="43" t="s">
        <v>50</v>
      </c>
      <c r="B16" s="43"/>
      <c r="C16" s="43"/>
      <c r="D16" s="43"/>
      <c r="E16" s="45"/>
      <c r="F16" s="70"/>
      <c r="G16" s="70"/>
      <c r="H16" s="70"/>
      <c r="I16" s="70"/>
      <c r="J16" s="70"/>
    </row>
    <row r="17" spans="1:10" ht="12.9" customHeight="1">
      <c r="A17" s="124" t="s">
        <v>51</v>
      </c>
      <c r="B17" s="124"/>
      <c r="C17" s="124"/>
      <c r="D17" s="124"/>
      <c r="E17" s="124"/>
      <c r="F17" s="124"/>
      <c r="G17" s="124"/>
      <c r="H17" s="124"/>
      <c r="I17" s="124"/>
      <c r="J17" s="124"/>
    </row>
    <row r="18" spans="1:10" ht="15">
      <c r="A18" s="124"/>
      <c r="B18" s="124"/>
      <c r="C18" s="124"/>
      <c r="D18" s="124"/>
      <c r="E18" s="124"/>
      <c r="F18" s="124"/>
      <c r="G18" s="124"/>
      <c r="H18" s="124"/>
      <c r="I18" s="124"/>
      <c r="J18" s="124"/>
    </row>
    <row r="19" spans="1:10" ht="12.9" customHeight="1">
      <c r="A19" s="3"/>
      <c r="B19" s="3"/>
      <c r="C19" s="3"/>
      <c r="D19" s="3"/>
      <c r="E19" s="3"/>
      <c r="F19" s="3"/>
      <c r="G19" s="3"/>
      <c r="H19" s="3"/>
      <c r="I19" s="3"/>
      <c r="J19" s="3"/>
    </row>
    <row r="20" spans="1:10" ht="12.9" customHeight="1">
      <c r="A20" s="3" t="s">
        <v>52</v>
      </c>
      <c r="B20" s="3"/>
      <c r="C20" s="3"/>
      <c r="D20" s="46"/>
      <c r="E20" s="3"/>
      <c r="F20" s="3"/>
      <c r="G20" s="126" t="s">
        <v>43</v>
      </c>
      <c r="H20" s="126"/>
      <c r="I20" s="7"/>
      <c r="J20" s="3"/>
    </row>
    <row r="21" spans="1:10" ht="15">
      <c r="A21" s="3"/>
      <c r="B21" s="3"/>
      <c r="C21" s="3"/>
      <c r="D21" s="3"/>
      <c r="E21" s="3"/>
      <c r="F21" s="3"/>
      <c r="G21" s="3"/>
      <c r="H21" s="3"/>
      <c r="I21" s="3"/>
      <c r="J21" s="3"/>
    </row>
    <row r="22" spans="1:10" ht="15">
      <c r="A22" s="3" t="s">
        <v>46</v>
      </c>
      <c r="B22" s="3"/>
      <c r="C22" s="3"/>
      <c r="D22" s="48"/>
      <c r="E22" s="3"/>
      <c r="F22" s="3"/>
      <c r="G22" s="3"/>
      <c r="H22" s="3"/>
      <c r="I22" s="3"/>
      <c r="J22" s="3"/>
    </row>
    <row r="23" spans="1:10" ht="15">
      <c r="A23" s="6" t="s">
        <v>47</v>
      </c>
      <c r="B23" s="6"/>
      <c r="C23" s="5">
        <f>5000*D20</f>
        <v>0</v>
      </c>
      <c r="D23" s="56">
        <f>IF(C23&lt;(0.5*D22),IF(C23&lt;100000,C23,100000),IF((0.5*D22)&lt;100000,(0.5*D22),100000))</f>
        <v>0</v>
      </c>
      <c r="E23" s="3"/>
      <c r="F23" s="3"/>
      <c r="G23" s="3"/>
      <c r="H23" s="3"/>
      <c r="I23" s="3"/>
      <c r="J23" s="3"/>
    </row>
    <row r="24" spans="1:10" ht="15">
      <c r="A24" s="3"/>
      <c r="B24" s="3"/>
      <c r="C24" s="3"/>
      <c r="D24" s="3"/>
      <c r="E24" s="3"/>
      <c r="F24" s="3"/>
      <c r="G24" s="3"/>
      <c r="H24" s="14"/>
      <c r="I24" s="3"/>
      <c r="J24" s="3"/>
    </row>
    <row r="25" spans="1:10" ht="15">
      <c r="A25" s="43" t="s">
        <v>53</v>
      </c>
      <c r="B25" s="43"/>
      <c r="C25" s="43"/>
      <c r="D25" s="43"/>
      <c r="E25" s="45"/>
      <c r="F25" s="70"/>
      <c r="G25" s="70"/>
      <c r="H25" s="70"/>
      <c r="I25" s="70"/>
      <c r="J25" s="70"/>
    </row>
    <row r="26" spans="1:10" ht="13.2" customHeight="1">
      <c r="A26" s="124" t="s">
        <v>54</v>
      </c>
      <c r="B26" s="124"/>
      <c r="C26" s="124"/>
      <c r="D26" s="124"/>
      <c r="E26" s="124"/>
      <c r="F26" s="124"/>
      <c r="G26" s="124"/>
      <c r="H26" s="124"/>
      <c r="I26" s="124"/>
      <c r="J26" s="124"/>
    </row>
    <row r="27" spans="1:10" ht="15">
      <c r="A27" s="124"/>
      <c r="B27" s="124"/>
      <c r="C27" s="124"/>
      <c r="D27" s="124"/>
      <c r="E27" s="124"/>
      <c r="F27" s="124"/>
      <c r="G27" s="124"/>
      <c r="H27" s="124"/>
      <c r="I27" s="124"/>
      <c r="J27" s="124"/>
    </row>
    <row r="28" spans="1:10" ht="15">
      <c r="A28" s="124"/>
      <c r="B28" s="124"/>
      <c r="C28" s="124"/>
      <c r="D28" s="124"/>
      <c r="E28" s="124"/>
      <c r="F28" s="124"/>
      <c r="G28" s="124"/>
      <c r="H28" s="124"/>
      <c r="I28" s="124"/>
      <c r="J28" s="124"/>
    </row>
    <row r="29" spans="1:10" ht="15">
      <c r="A29" s="3"/>
      <c r="B29" s="3"/>
      <c r="C29" s="3"/>
      <c r="D29" s="3"/>
      <c r="E29" s="3"/>
      <c r="F29" s="3"/>
      <c r="G29" s="3"/>
      <c r="H29" s="3"/>
      <c r="I29" s="3"/>
      <c r="J29" s="3"/>
    </row>
    <row r="30" spans="1:10" s="2" customFormat="1" ht="15">
      <c r="A30" s="3" t="s">
        <v>55</v>
      </c>
      <c r="B30" s="3"/>
      <c r="C30" s="3"/>
      <c r="D30" s="46"/>
      <c r="E30" s="3"/>
      <c r="F30" s="3"/>
      <c r="G30" s="126" t="s">
        <v>45</v>
      </c>
      <c r="H30" s="126"/>
      <c r="I30" s="63">
        <f>I40/2920</f>
        <v>0</v>
      </c>
      <c r="J30" s="3"/>
    </row>
    <row r="31" spans="1:10" s="2" customFormat="1" ht="15">
      <c r="A31" s="3"/>
      <c r="B31" s="3"/>
      <c r="C31" s="3"/>
      <c r="D31" s="3"/>
      <c r="E31" s="3"/>
      <c r="F31" s="3"/>
      <c r="G31" s="64"/>
      <c r="H31" s="64"/>
      <c r="I31" s="63"/>
      <c r="J31" s="3"/>
    </row>
    <row r="32" spans="1:10" s="2" customFormat="1" ht="15">
      <c r="A32" s="3" t="s">
        <v>46</v>
      </c>
      <c r="B32" s="3"/>
      <c r="C32" s="3"/>
      <c r="D32" s="48"/>
      <c r="E32" s="3"/>
      <c r="F32" s="3"/>
      <c r="G32" s="64"/>
      <c r="H32" s="64"/>
      <c r="I32" s="63"/>
      <c r="J32" s="3"/>
    </row>
    <row r="33" spans="1:10" s="2" customFormat="1" ht="15">
      <c r="A33" s="6" t="s">
        <v>47</v>
      </c>
      <c r="B33" s="6"/>
      <c r="C33" s="5">
        <f>D30*2</f>
        <v>0</v>
      </c>
      <c r="D33" s="56">
        <f>IF(C33&lt;(0.5*D32),IF(C33&lt;100000,C33,100000),IF((0.5*D32)&lt;100000,(0.5*D32),100000))</f>
        <v>0</v>
      </c>
      <c r="E33" s="3"/>
      <c r="F33" s="3"/>
      <c r="G33" s="64"/>
      <c r="H33" s="64"/>
      <c r="I33" s="63"/>
      <c r="J33" s="3"/>
    </row>
    <row r="34" spans="1:10" s="2" customFormat="1" ht="15">
      <c r="A34" s="66"/>
      <c r="B34" s="6"/>
      <c r="C34" s="5"/>
      <c r="D34" s="65"/>
      <c r="E34" s="3"/>
      <c r="F34" s="3"/>
      <c r="G34" s="64"/>
      <c r="H34" s="64"/>
      <c r="I34" s="63"/>
      <c r="J34" s="3"/>
    </row>
    <row r="35" spans="1:10" s="2" customFormat="1" ht="15">
      <c r="A35" s="43" t="s">
        <v>56</v>
      </c>
      <c r="B35" s="43"/>
      <c r="C35" s="43"/>
      <c r="D35" s="43"/>
      <c r="E35" s="45"/>
      <c r="F35" s="70"/>
      <c r="G35" s="70"/>
      <c r="H35" s="70"/>
      <c r="I35" s="70"/>
      <c r="J35" s="70"/>
    </row>
    <row r="36" spans="1:10" s="2" customFormat="1" ht="13.2" customHeight="1">
      <c r="A36" s="124" t="s">
        <v>57</v>
      </c>
      <c r="B36" s="124"/>
      <c r="C36" s="124"/>
      <c r="D36" s="124"/>
      <c r="E36" s="124"/>
      <c r="F36" s="124"/>
      <c r="G36" s="124"/>
      <c r="H36" s="124"/>
      <c r="I36" s="124"/>
      <c r="J36" s="124"/>
    </row>
    <row r="37" spans="1:10" s="2" customFormat="1" ht="15">
      <c r="A37" s="3"/>
      <c r="B37" s="3"/>
      <c r="C37" s="3"/>
      <c r="D37" s="3"/>
      <c r="E37" s="3"/>
      <c r="F37" s="67"/>
      <c r="G37" s="3"/>
      <c r="H37" s="3"/>
      <c r="I37" s="3"/>
      <c r="J37" s="3"/>
    </row>
    <row r="38" spans="1:10" s="2" customFormat="1" ht="15">
      <c r="A38" s="3" t="s">
        <v>58</v>
      </c>
      <c r="B38" s="3"/>
      <c r="C38" s="3"/>
      <c r="D38" s="46"/>
      <c r="E38" s="3"/>
      <c r="F38" s="3"/>
      <c r="G38" s="126" t="s">
        <v>45</v>
      </c>
      <c r="H38" s="126"/>
      <c r="I38" s="63">
        <f>I57/2920</f>
        <v>0</v>
      </c>
      <c r="J38" s="3"/>
    </row>
    <row r="39" spans="1:10" s="2" customFormat="1" ht="15">
      <c r="A39" s="3"/>
      <c r="B39" s="3"/>
      <c r="C39" s="3"/>
      <c r="D39" s="3"/>
      <c r="E39" s="3"/>
      <c r="F39" s="3"/>
      <c r="G39" s="64"/>
      <c r="H39" s="64"/>
      <c r="I39" s="63"/>
      <c r="J39" s="3"/>
    </row>
    <row r="40" spans="1:10" s="2" customFormat="1" ht="15">
      <c r="A40" s="3" t="s">
        <v>46</v>
      </c>
      <c r="B40" s="3"/>
      <c r="C40" s="3"/>
      <c r="D40" s="48"/>
      <c r="E40" s="3"/>
      <c r="F40" s="3"/>
      <c r="G40" s="64"/>
      <c r="H40" s="64"/>
      <c r="I40" s="63"/>
      <c r="J40" s="3"/>
    </row>
    <row r="41" spans="1:10" s="2" customFormat="1" ht="15">
      <c r="A41" s="6" t="s">
        <v>47</v>
      </c>
      <c r="B41" s="6"/>
      <c r="C41" s="5">
        <f>D38*20</f>
        <v>0</v>
      </c>
      <c r="D41" s="56">
        <f>IF(C41&lt;(0.5*D40),IF(C41&lt;100000,C41,100000),IF((0.5*D40)&lt;100000,(0.5*D40),100000))</f>
        <v>0</v>
      </c>
      <c r="E41" s="3"/>
      <c r="F41" s="3"/>
      <c r="G41" s="64"/>
      <c r="H41" s="64"/>
      <c r="I41" s="63"/>
      <c r="J41" s="3"/>
    </row>
    <row r="42" spans="1:10" s="2" customFormat="1" ht="15">
      <c r="A42" s="3"/>
      <c r="B42" s="3"/>
      <c r="C42" s="3"/>
      <c r="D42" s="3"/>
      <c r="E42" s="3"/>
      <c r="F42" s="3"/>
      <c r="G42" s="3"/>
      <c r="H42" s="3"/>
      <c r="I42" s="3"/>
      <c r="J42" s="3"/>
    </row>
    <row r="43" spans="1:10" s="2" customFormat="1" ht="15">
      <c r="A43" s="43" t="s">
        <v>59</v>
      </c>
      <c r="B43" s="43"/>
      <c r="C43" s="43"/>
      <c r="D43" s="43"/>
      <c r="E43" s="45"/>
      <c r="F43" s="70"/>
      <c r="G43" s="70"/>
      <c r="H43" s="70"/>
      <c r="I43" s="70"/>
      <c r="J43" s="70"/>
    </row>
    <row r="44" spans="1:10" s="2" customFormat="1" ht="15">
      <c r="A44" s="124" t="s">
        <v>60</v>
      </c>
      <c r="B44" s="124"/>
      <c r="C44" s="124"/>
      <c r="D44" s="124"/>
      <c r="E44" s="124"/>
      <c r="F44" s="124"/>
      <c r="G44" s="124"/>
      <c r="H44" s="124"/>
      <c r="I44" s="124"/>
      <c r="J44" s="124"/>
    </row>
    <row r="45" spans="1:10" s="2" customFormat="1" ht="15">
      <c r="A45" s="3"/>
      <c r="B45" s="3"/>
      <c r="C45" s="3"/>
      <c r="D45" s="3"/>
      <c r="E45" s="3"/>
      <c r="F45" s="67"/>
      <c r="G45" s="3"/>
      <c r="H45" s="3"/>
      <c r="I45" s="3"/>
      <c r="J45" s="3"/>
    </row>
    <row r="46" spans="1:10" s="2" customFormat="1" ht="15">
      <c r="A46" s="3" t="s">
        <v>58</v>
      </c>
      <c r="B46" s="3"/>
      <c r="C46" s="3"/>
      <c r="D46" s="46"/>
      <c r="E46" s="3"/>
      <c r="F46" s="3"/>
      <c r="G46" s="126" t="s">
        <v>45</v>
      </c>
      <c r="H46" s="126"/>
      <c r="I46" s="63">
        <f>I65/2920</f>
        <v>0</v>
      </c>
      <c r="J46" s="3"/>
    </row>
    <row r="47" spans="1:10" s="2" customFormat="1" ht="15">
      <c r="A47" s="3"/>
      <c r="B47" s="3"/>
      <c r="C47" s="3"/>
      <c r="D47" s="3"/>
      <c r="E47" s="3"/>
      <c r="F47" s="3"/>
      <c r="G47" s="64"/>
      <c r="H47" s="64"/>
      <c r="I47" s="63"/>
      <c r="J47" s="3"/>
    </row>
    <row r="48" spans="1:10" s="2" customFormat="1" ht="15">
      <c r="A48" s="3" t="s">
        <v>46</v>
      </c>
      <c r="B48" s="3"/>
      <c r="C48" s="3"/>
      <c r="D48" s="48"/>
      <c r="E48" s="3"/>
      <c r="F48" s="3"/>
      <c r="G48" s="64"/>
      <c r="H48" s="64"/>
      <c r="I48" s="63"/>
      <c r="J48" s="3"/>
    </row>
    <row r="49" spans="1:10" s="2" customFormat="1" ht="15">
      <c r="A49" s="6" t="s">
        <v>47</v>
      </c>
      <c r="B49" s="6"/>
      <c r="C49" s="5">
        <f>D46*20</f>
        <v>0</v>
      </c>
      <c r="D49" s="56">
        <f>IF(C49&lt;(0.5*D48),IF(C49&lt;100000,C49,100000),IF((0.5*D48)&lt;100000,(0.5*D48),100000))</f>
        <v>0</v>
      </c>
      <c r="E49" s="3"/>
      <c r="F49" s="3"/>
      <c r="G49" s="64"/>
      <c r="H49" s="64"/>
      <c r="I49" s="63"/>
      <c r="J49" s="3"/>
    </row>
    <row r="50" spans="1:10" s="2" customFormat="1" ht="12.75">
      <c r="A50" s="66"/>
      <c r="B50" s="6"/>
      <c r="C50" s="5"/>
      <c r="D50" s="65"/>
      <c r="E50" s="3"/>
      <c r="F50" s="3"/>
      <c r="G50" s="64"/>
      <c r="H50" s="64"/>
      <c r="I50" s="63"/>
      <c r="J50" s="3"/>
    </row>
    <row r="51" spans="1:10" s="2" customFormat="1" ht="15">
      <c r="A51" s="66"/>
      <c r="B51" s="6"/>
      <c r="C51" s="5"/>
      <c r="D51" s="65"/>
      <c r="E51" s="3"/>
      <c r="F51" s="3"/>
      <c r="G51" s="64"/>
      <c r="H51" s="64"/>
      <c r="I51" s="63"/>
      <c r="J51" s="3"/>
    </row>
    <row r="52" spans="1:10" s="2" customFormat="1" ht="15">
      <c r="A52" s="3"/>
      <c r="B52" s="3"/>
      <c r="C52" s="3"/>
      <c r="D52" s="3"/>
      <c r="E52" s="3"/>
      <c r="F52" s="3"/>
      <c r="G52" s="3"/>
      <c r="H52" s="3"/>
      <c r="I52" s="125"/>
      <c r="J52" s="125"/>
    </row>
    <row r="53" spans="1:10" s="2" customFormat="1" ht="15">
      <c r="A53" s="3"/>
      <c r="B53" s="3"/>
      <c r="C53" s="3"/>
      <c r="D53" s="3"/>
      <c r="E53" s="3"/>
      <c r="F53" s="3"/>
      <c r="G53" s="3"/>
      <c r="H53" s="3"/>
      <c r="I53" s="125"/>
      <c r="J53" s="125"/>
    </row>
    <row r="54" s="2" customFormat="1" ht="15"/>
    <row r="55" s="2" customFormat="1" ht="15"/>
    <row r="56" s="2" customFormat="1" ht="15"/>
    <row r="57" s="2" customFormat="1" ht="15"/>
    <row r="58" s="2" customFormat="1" ht="15"/>
    <row r="59" s="2" customFormat="1" ht="15"/>
    <row r="60" s="2" customFormat="1" ht="15"/>
    <row r="61" s="2" customFormat="1" ht="15"/>
    <row r="62" s="2" customFormat="1" ht="15"/>
    <row r="63" s="2" customFormat="1" ht="15"/>
    <row r="64" s="2" customFormat="1" ht="15"/>
    <row r="65" s="2" customFormat="1" ht="15"/>
    <row r="66" s="2" customFormat="1" ht="15"/>
    <row r="67" s="2" customFormat="1" ht="15"/>
    <row r="68" s="2" customFormat="1" ht="15"/>
    <row r="69" s="2" customFormat="1" ht="15"/>
    <row r="70" s="2" customFormat="1" ht="15"/>
    <row r="71" s="2" customFormat="1" ht="15"/>
    <row r="72" s="2" customFormat="1" ht="15"/>
    <row r="73" s="2" customFormat="1" ht="15"/>
    <row r="74" s="2" customFormat="1" ht="15"/>
    <row r="75" s="2" customFormat="1" ht="15"/>
    <row r="76" s="2" customFormat="1" ht="15"/>
    <row r="77" s="2" customFormat="1" ht="15"/>
    <row r="78" s="2" customFormat="1" ht="15"/>
    <row r="79" s="2" customFormat="1" ht="15"/>
    <row r="80" s="2" customFormat="1" ht="15"/>
    <row r="81" s="2" customFormat="1" ht="15"/>
    <row r="82" s="2" customFormat="1" ht="15"/>
    <row r="83" s="2" customFormat="1" ht="15"/>
    <row r="84" s="2" customFormat="1" ht="15"/>
    <row r="85" s="2" customFormat="1" ht="15"/>
    <row r="86" s="2" customFormat="1" ht="15"/>
    <row r="87" s="2" customFormat="1" ht="15"/>
    <row r="88" s="2" customFormat="1" ht="15"/>
    <row r="89" s="2" customFormat="1" ht="15"/>
    <row r="90" s="2" customFormat="1" ht="15"/>
    <row r="91" s="2" customFormat="1" ht="15"/>
    <row r="92" s="2" customFormat="1" ht="15"/>
    <row r="93" s="2" customFormat="1" ht="15"/>
    <row r="94" s="2" customFormat="1" ht="15"/>
    <row r="95" s="2" customFormat="1" ht="15"/>
    <row r="96" s="2" customFormat="1" ht="15"/>
    <row r="97" s="2" customFormat="1" ht="15"/>
    <row r="98" s="2" customFormat="1" ht="15"/>
    <row r="99" s="2" customFormat="1" ht="15"/>
    <row r="100" s="2" customFormat="1" ht="15"/>
    <row r="101" s="2" customFormat="1" ht="15"/>
    <row r="102" s="2" customFormat="1" ht="15"/>
    <row r="103" s="2" customFormat="1" ht="15"/>
    <row r="104" s="2" customFormat="1" ht="15"/>
    <row r="105" s="2" customFormat="1" ht="15"/>
    <row r="106" s="2" customFormat="1" ht="15"/>
    <row r="107" s="2" customFormat="1" ht="15"/>
    <row r="108" s="2" customFormat="1" ht="15"/>
    <row r="109" s="2" customFormat="1" ht="15"/>
    <row r="110" s="2" customFormat="1" ht="15"/>
    <row r="111" s="2" customFormat="1" ht="15"/>
    <row r="112" s="2" customFormat="1" ht="15"/>
    <row r="113" s="2" customFormat="1" ht="15"/>
    <row r="114" s="2" customFormat="1" ht="15"/>
    <row r="115" s="2" customFormat="1" ht="15"/>
    <row r="116" s="2" customFormat="1" ht="15"/>
    <row r="117" s="2" customFormat="1" ht="15"/>
    <row r="118" s="2" customFormat="1" ht="15"/>
    <row r="119" s="2" customFormat="1" ht="15"/>
    <row r="120" s="2" customFormat="1" ht="15"/>
    <row r="121" s="2" customFormat="1" ht="15"/>
    <row r="122" s="2" customFormat="1" ht="15"/>
    <row r="123" s="2" customFormat="1" ht="15"/>
    <row r="124" s="2" customFormat="1" ht="15"/>
    <row r="125" s="2" customFormat="1" ht="15"/>
    <row r="126" s="2" customFormat="1" ht="15"/>
    <row r="127" s="2" customFormat="1" ht="15"/>
    <row r="128" s="2" customFormat="1" ht="15"/>
    <row r="129" s="2" customFormat="1" ht="15"/>
    <row r="130" s="2" customFormat="1" ht="15"/>
    <row r="131" s="2" customFormat="1" ht="15"/>
    <row r="132" s="2" customFormat="1" ht="15"/>
    <row r="133" s="2" customFormat="1" ht="15"/>
    <row r="134" s="2" customFormat="1" ht="15"/>
    <row r="135" s="2" customFormat="1" ht="15"/>
    <row r="136" s="2" customFormat="1" ht="15"/>
    <row r="137" s="2" customFormat="1" ht="15"/>
    <row r="138" s="2" customFormat="1" ht="15"/>
    <row r="139" s="2" customFormat="1" ht="15"/>
    <row r="140" s="2" customFormat="1" ht="15"/>
    <row r="141" s="2" customFormat="1" ht="15"/>
    <row r="142" s="2" customFormat="1" ht="15"/>
    <row r="143" s="2" customFormat="1" ht="15"/>
    <row r="144" s="2" customFormat="1" ht="15"/>
    <row r="145" s="2" customFormat="1" ht="15"/>
    <row r="146" s="2" customFormat="1" ht="15"/>
    <row r="147" s="2" customFormat="1" ht="15"/>
    <row r="148" s="2" customFormat="1" ht="15"/>
    <row r="149" s="2" customFormat="1" ht="15"/>
    <row r="150" s="2" customFormat="1" ht="15"/>
    <row r="151" s="2" customFormat="1" ht="15"/>
    <row r="152" s="2" customFormat="1" ht="15"/>
    <row r="153" s="2" customFormat="1" ht="15"/>
    <row r="154" s="2" customFormat="1" ht="15"/>
    <row r="155" s="2" customFormat="1" ht="15"/>
    <row r="156" s="2" customFormat="1" ht="15"/>
    <row r="157" s="2" customFormat="1" ht="15"/>
    <row r="158" s="2" customFormat="1" ht="15"/>
    <row r="159" s="2" customFormat="1" ht="15"/>
    <row r="160" s="2" customFormat="1" ht="15"/>
    <row r="161" s="2" customFormat="1" ht="15"/>
    <row r="162" s="2" customFormat="1" ht="15"/>
    <row r="163" s="2" customFormat="1" ht="15"/>
    <row r="164" s="2" customFormat="1" ht="15"/>
    <row r="165" s="2" customFormat="1" ht="15"/>
    <row r="166" s="2" customFormat="1" ht="15"/>
    <row r="167" s="2" customFormat="1" ht="15"/>
    <row r="168" s="2" customFormat="1" ht="15"/>
    <row r="169" s="2" customFormat="1" ht="15"/>
    <row r="170" s="2" customFormat="1" ht="15"/>
    <row r="171" s="2" customFormat="1" ht="15"/>
    <row r="172" s="2" customFormat="1" ht="15"/>
    <row r="173" s="2" customFormat="1" ht="15"/>
    <row r="174" s="2" customFormat="1" ht="15"/>
    <row r="175" s="2" customFormat="1" ht="15"/>
    <row r="176" s="2" customFormat="1" ht="15"/>
    <row r="177" s="2" customFormat="1" ht="15"/>
    <row r="178" s="2" customFormat="1" ht="15"/>
    <row r="179" s="2" customFormat="1" ht="15"/>
    <row r="180" s="2" customFormat="1" ht="15"/>
    <row r="181" s="2" customFormat="1" ht="15"/>
    <row r="182" s="2" customFormat="1" ht="15"/>
    <row r="183" s="2" customFormat="1" ht="15"/>
    <row r="184" s="2" customFormat="1" ht="15"/>
    <row r="185" s="2" customFormat="1" ht="15"/>
    <row r="186" s="2" customFormat="1" ht="15"/>
    <row r="187" s="2" customFormat="1" ht="15"/>
    <row r="188" s="2" customFormat="1" ht="15"/>
    <row r="189" s="2" customFormat="1" ht="15"/>
    <row r="190" s="2" customFormat="1" ht="15"/>
    <row r="191" s="2" customFormat="1" ht="15"/>
    <row r="192" s="2" customFormat="1" ht="15"/>
    <row r="193" s="2" customFormat="1" ht="15"/>
    <row r="194" s="2" customFormat="1" ht="15"/>
    <row r="195" s="2" customFormat="1" ht="15"/>
    <row r="196" s="2" customFormat="1" ht="15"/>
    <row r="197" s="2" customFormat="1" ht="15"/>
    <row r="198" s="2" customFormat="1" ht="15"/>
    <row r="199" s="2" customFormat="1" ht="15"/>
    <row r="200" s="2" customFormat="1" ht="15"/>
    <row r="201" s="2" customFormat="1" ht="15"/>
    <row r="202" s="2" customFormat="1" ht="15"/>
    <row r="203" s="2" customFormat="1" ht="15"/>
    <row r="204" s="2" customFormat="1" ht="15"/>
    <row r="205" s="2" customFormat="1" ht="15"/>
    <row r="206" s="2" customFormat="1" ht="15"/>
    <row r="207" s="2" customFormat="1" ht="15"/>
    <row r="208" s="2" customFormat="1" ht="15"/>
    <row r="209" s="2" customFormat="1" ht="15"/>
    <row r="210" s="2" customFormat="1" ht="15"/>
    <row r="211" s="2" customFormat="1" ht="15"/>
    <row r="212" s="2" customFormat="1" ht="15"/>
    <row r="213" s="2" customFormat="1" ht="15"/>
    <row r="214" s="2" customFormat="1" ht="15"/>
    <row r="215" s="2" customFormat="1" ht="15"/>
    <row r="216" s="2" customFormat="1" ht="15"/>
    <row r="217" s="2" customFormat="1" ht="15"/>
    <row r="218" s="2" customFormat="1" ht="15"/>
    <row r="219" s="2" customFormat="1" ht="15"/>
    <row r="220" s="2" customFormat="1" ht="15"/>
    <row r="221" s="2" customFormat="1" ht="15"/>
    <row r="222" s="2" customFormat="1" ht="15"/>
    <row r="223" s="2" customFormat="1" ht="15"/>
    <row r="224" s="2" customFormat="1" ht="15"/>
    <row r="225" s="2" customFormat="1" ht="15"/>
    <row r="226" s="2" customFormat="1" ht="15"/>
    <row r="227" s="2" customFormat="1" ht="15"/>
    <row r="228" s="2" customFormat="1" ht="15"/>
    <row r="229" s="2" customFormat="1" ht="15"/>
    <row r="230" s="2" customFormat="1" ht="15"/>
    <row r="231" s="2" customFormat="1" ht="15"/>
    <row r="232" s="2" customFormat="1" ht="15"/>
    <row r="233" s="2" customFormat="1" ht="15"/>
    <row r="234" s="2" customFormat="1" ht="15"/>
    <row r="235" s="2" customFormat="1" ht="15"/>
    <row r="236" s="2" customFormat="1" ht="15"/>
    <row r="237" s="2" customFormat="1" ht="15"/>
    <row r="238" s="2" customFormat="1" ht="15"/>
    <row r="239" s="2" customFormat="1" ht="15"/>
    <row r="240" s="2" customFormat="1" ht="15"/>
    <row r="241" s="2" customFormat="1" ht="15"/>
    <row r="242" s="2" customFormat="1" ht="15"/>
    <row r="243" s="2" customFormat="1" ht="15"/>
    <row r="244" s="2" customFormat="1" ht="15"/>
    <row r="245" s="2" customFormat="1" ht="15"/>
    <row r="246" s="2" customFormat="1" ht="15"/>
    <row r="247" s="2" customFormat="1" ht="15"/>
    <row r="248" s="2" customFormat="1" ht="15"/>
    <row r="249" s="2" customFormat="1" ht="15"/>
    <row r="250" s="2" customFormat="1" ht="15"/>
    <row r="251" s="2" customFormat="1" ht="15"/>
    <row r="252" s="2" customFormat="1" ht="15"/>
    <row r="253" s="2" customFormat="1" ht="15"/>
    <row r="254" s="2" customFormat="1" ht="15"/>
    <row r="255" s="2" customFormat="1" ht="15"/>
    <row r="256" s="2" customFormat="1" ht="15"/>
    <row r="257" s="2" customFormat="1" ht="15"/>
    <row r="258" s="2" customFormat="1" ht="15"/>
    <row r="259" s="2" customFormat="1" ht="15"/>
    <row r="260" s="2" customFormat="1" ht="15"/>
    <row r="261" s="2" customFormat="1" ht="15"/>
    <row r="262" s="2" customFormat="1" ht="15"/>
    <row r="263" s="2" customFormat="1" ht="15"/>
    <row r="264" s="2" customFormat="1" ht="15"/>
    <row r="265" s="2" customFormat="1" ht="15"/>
    <row r="266" s="2" customFormat="1" ht="15"/>
    <row r="267" s="2" customFormat="1" ht="15"/>
    <row r="268" s="2" customFormat="1" ht="15"/>
    <row r="269" s="2" customFormat="1" ht="15"/>
    <row r="270" s="2" customFormat="1" ht="15"/>
    <row r="271" s="2" customFormat="1" ht="15"/>
    <row r="272" s="2" customFormat="1" ht="15"/>
    <row r="273" s="2" customFormat="1" ht="15"/>
    <row r="274" s="2" customFormat="1" ht="15"/>
    <row r="275" s="2" customFormat="1" ht="15"/>
    <row r="276" s="2" customFormat="1" ht="15"/>
    <row r="277" s="2" customFormat="1" ht="15"/>
    <row r="278" s="2" customFormat="1" ht="15"/>
    <row r="279" s="2" customFormat="1" ht="15"/>
    <row r="280" s="2" customFormat="1" ht="15"/>
    <row r="281" s="2" customFormat="1" ht="15"/>
    <row r="282" s="2" customFormat="1" ht="15"/>
    <row r="283" s="2" customFormat="1" ht="15"/>
    <row r="284" s="2" customFormat="1" ht="15"/>
    <row r="285" s="2" customFormat="1" ht="15"/>
    <row r="286" s="2" customFormat="1" ht="15"/>
    <row r="287" s="2" customFormat="1" ht="15"/>
    <row r="288" s="2" customFormat="1" ht="15"/>
    <row r="289" s="2" customFormat="1" ht="15"/>
    <row r="290" s="2" customFormat="1" ht="15"/>
    <row r="291" s="2" customFormat="1" ht="15"/>
    <row r="292" s="2" customFormat="1" ht="15"/>
    <row r="293" s="2" customFormat="1" ht="15"/>
    <row r="294" s="2" customFormat="1" ht="15"/>
    <row r="295" s="2" customFormat="1" ht="15"/>
    <row r="296" s="2" customFormat="1" ht="15"/>
    <row r="297" s="2" customFormat="1" ht="15"/>
    <row r="298" s="2" customFormat="1" ht="15"/>
    <row r="299" s="2" customFormat="1" ht="15"/>
    <row r="300" s="2" customFormat="1" ht="15"/>
    <row r="301" s="2" customFormat="1" ht="15"/>
    <row r="302" s="2" customFormat="1" ht="15"/>
    <row r="303" s="2" customFormat="1" ht="15"/>
    <row r="304" s="2" customFormat="1" ht="15"/>
    <row r="305" s="2" customFormat="1" ht="15"/>
    <row r="306" s="2" customFormat="1" ht="15"/>
    <row r="307" s="2" customFormat="1" ht="15"/>
    <row r="308" s="2" customFormat="1" ht="15"/>
    <row r="309" s="2" customFormat="1" ht="15"/>
    <row r="310" s="2" customFormat="1" ht="15"/>
    <row r="311" s="2" customFormat="1" ht="15"/>
    <row r="312" s="2" customFormat="1" ht="15"/>
    <row r="313" s="2" customFormat="1" ht="15"/>
    <row r="314" s="2" customFormat="1" ht="15"/>
    <row r="315" s="2" customFormat="1" ht="15"/>
    <row r="316" s="2" customFormat="1" ht="15"/>
    <row r="317" s="2" customFormat="1" ht="15"/>
    <row r="318" s="2" customFormat="1" ht="15"/>
    <row r="319" s="2" customFormat="1" ht="15"/>
    <row r="320" s="2" customFormat="1" ht="15"/>
    <row r="321" s="2" customFormat="1" ht="15"/>
    <row r="322" s="2" customFormat="1" ht="15"/>
    <row r="323" s="2" customFormat="1" ht="15"/>
    <row r="324" s="2" customFormat="1" ht="15"/>
    <row r="325" s="2" customFormat="1" ht="15"/>
    <row r="326" s="2" customFormat="1" ht="15"/>
    <row r="327" s="2" customFormat="1" ht="15"/>
    <row r="328" s="2" customFormat="1" ht="15"/>
    <row r="329" s="2" customFormat="1" ht="15"/>
    <row r="330" s="2" customFormat="1" ht="15"/>
    <row r="331" s="2" customFormat="1" ht="15"/>
    <row r="332" s="2" customFormat="1" ht="15"/>
    <row r="333" s="2" customFormat="1" ht="15"/>
    <row r="334" s="2" customFormat="1" ht="15"/>
    <row r="335" s="2" customFormat="1" ht="15"/>
    <row r="336" s="2" customFormat="1" ht="15"/>
    <row r="337" s="2" customFormat="1" ht="15"/>
    <row r="338" s="2" customFormat="1" ht="15"/>
    <row r="339" s="2" customFormat="1" ht="15"/>
    <row r="340" s="2" customFormat="1" ht="15"/>
    <row r="341" s="2" customFormat="1" ht="15"/>
    <row r="342" s="2" customFormat="1" ht="15"/>
    <row r="343" s="2" customFormat="1" ht="15"/>
    <row r="344" s="2" customFormat="1" ht="15"/>
    <row r="345" s="2" customFormat="1" ht="15"/>
    <row r="346" s="2" customFormat="1" ht="15"/>
    <row r="347" s="2" customFormat="1" ht="15"/>
    <row r="348" s="2" customFormat="1" ht="15"/>
    <row r="349" s="2" customFormat="1" ht="15"/>
    <row r="350" s="2" customFormat="1" ht="15"/>
    <row r="351" s="2" customFormat="1" ht="15"/>
    <row r="352" s="2" customFormat="1" ht="15"/>
    <row r="353" s="2" customFormat="1" ht="15"/>
    <row r="354" s="2" customFormat="1" ht="15"/>
    <row r="355" s="2" customFormat="1" ht="15"/>
    <row r="356" s="2" customFormat="1" ht="15"/>
    <row r="357" s="2" customFormat="1" ht="15"/>
    <row r="358" s="2" customFormat="1" ht="15"/>
    <row r="359" s="2" customFormat="1" ht="15"/>
    <row r="360" s="2" customFormat="1" ht="15"/>
    <row r="361" s="2" customFormat="1" ht="15"/>
    <row r="362" s="2" customFormat="1" ht="15"/>
    <row r="363" s="2" customFormat="1" ht="15"/>
    <row r="364" s="2" customFormat="1" ht="15"/>
    <row r="365" s="2" customFormat="1" ht="15"/>
    <row r="366" s="2" customFormat="1" ht="15"/>
    <row r="367" s="2" customFormat="1" ht="15"/>
    <row r="368" s="2" customFormat="1" ht="15"/>
    <row r="369" s="2" customFormat="1" ht="15"/>
    <row r="370" s="2" customFormat="1" ht="15"/>
    <row r="371" s="2" customFormat="1" ht="15"/>
    <row r="372" s="2" customFormat="1" ht="15"/>
    <row r="373" s="2" customFormat="1" ht="15"/>
    <row r="374" s="2" customFormat="1" ht="15"/>
    <row r="375" s="2" customFormat="1" ht="15"/>
    <row r="376" s="2" customFormat="1" ht="15"/>
    <row r="377" s="2" customFormat="1" ht="15"/>
    <row r="378" s="2" customFormat="1" ht="15"/>
    <row r="379" s="2" customFormat="1" ht="15"/>
    <row r="380" s="2" customFormat="1" ht="15"/>
    <row r="381" s="2" customFormat="1" ht="15"/>
    <row r="382" s="2" customFormat="1" ht="15"/>
    <row r="383" s="2" customFormat="1" ht="15"/>
    <row r="384" s="2" customFormat="1" ht="15"/>
    <row r="385" s="2" customFormat="1" ht="15"/>
    <row r="386" s="2" customFormat="1" ht="15"/>
    <row r="387" s="2" customFormat="1" ht="15"/>
    <row r="388" s="2" customFormat="1" ht="15"/>
    <row r="389" s="2" customFormat="1" ht="15"/>
    <row r="390" s="2" customFormat="1" ht="15"/>
    <row r="391" s="2" customFormat="1" ht="15"/>
    <row r="392" s="2" customFormat="1" ht="15"/>
    <row r="393" s="2" customFormat="1" ht="15"/>
    <row r="394" s="2" customFormat="1" ht="15"/>
    <row r="395" s="2" customFormat="1" ht="15"/>
    <row r="396" s="2" customFormat="1" ht="15"/>
    <row r="397" s="2" customFormat="1" ht="15"/>
    <row r="398" s="2" customFormat="1" ht="15"/>
    <row r="399" s="2" customFormat="1" ht="15"/>
    <row r="400" s="2" customFormat="1" ht="15"/>
    <row r="401" s="2" customFormat="1" ht="15"/>
    <row r="402" s="2" customFormat="1" ht="15"/>
    <row r="403" s="2" customFormat="1" ht="15"/>
    <row r="404" s="2" customFormat="1" ht="15"/>
    <row r="405" s="2" customFormat="1" ht="15"/>
    <row r="406" s="2" customFormat="1" ht="15"/>
    <row r="407" s="2" customFormat="1" ht="15"/>
    <row r="408" s="2" customFormat="1" ht="15"/>
    <row r="409" s="2" customFormat="1" ht="15"/>
    <row r="410" s="2" customFormat="1" ht="15"/>
    <row r="411" s="2" customFormat="1" ht="15"/>
    <row r="412" s="2" customFormat="1" ht="15"/>
    <row r="413" s="2" customFormat="1" ht="15"/>
    <row r="414" s="2" customFormat="1" ht="15"/>
    <row r="415" s="2" customFormat="1" ht="15"/>
    <row r="416" s="2" customFormat="1" ht="15"/>
    <row r="417" s="2" customFormat="1" ht="15"/>
    <row r="418" s="2" customFormat="1" ht="15"/>
    <row r="419" s="2" customFormat="1" ht="15"/>
    <row r="420" s="2" customFormat="1" ht="15"/>
    <row r="421" s="2" customFormat="1" ht="15"/>
    <row r="422" s="2" customFormat="1" ht="15"/>
    <row r="423" s="2" customFormat="1" ht="15"/>
    <row r="424" s="2" customFormat="1" ht="15"/>
    <row r="425" s="2" customFormat="1" ht="15"/>
    <row r="426" s="2" customFormat="1" ht="15"/>
    <row r="427" s="2" customFormat="1" ht="15"/>
    <row r="428" s="2" customFormat="1" ht="15"/>
    <row r="429" s="2" customFormat="1" ht="15"/>
    <row r="430" s="2" customFormat="1" ht="15"/>
    <row r="431" s="2" customFormat="1" ht="15"/>
    <row r="432" s="2" customFormat="1" ht="15"/>
    <row r="433" s="2" customFormat="1" ht="15"/>
    <row r="434" s="2" customFormat="1" ht="15"/>
    <row r="435" s="2" customFormat="1" ht="15"/>
    <row r="436" s="2" customFormat="1" ht="15"/>
    <row r="437" s="2" customFormat="1" ht="15"/>
    <row r="438" s="2" customFormat="1" ht="15"/>
    <row r="439" s="2" customFormat="1" ht="15"/>
    <row r="440" s="2" customFormat="1" ht="15"/>
    <row r="441" s="2" customFormat="1" ht="15"/>
    <row r="442" s="2" customFormat="1" ht="15"/>
    <row r="443" s="2" customFormat="1" ht="15"/>
    <row r="444" s="2" customFormat="1" ht="15"/>
    <row r="445" s="2" customFormat="1" ht="15"/>
    <row r="446" s="2" customFormat="1" ht="15"/>
    <row r="447" s="2" customFormat="1" ht="15"/>
    <row r="448" s="2" customFormat="1" ht="15"/>
    <row r="449" s="2" customFormat="1" ht="15"/>
    <row r="450" s="2" customFormat="1" ht="15"/>
    <row r="451" spans="1:10" ht="15">
      <c r="A451" s="2"/>
      <c r="B451" s="2"/>
      <c r="C451" s="2"/>
      <c r="D451" s="2"/>
      <c r="E451" s="2"/>
      <c r="F451" s="2"/>
      <c r="G451" s="2"/>
      <c r="H451" s="2"/>
      <c r="I451" s="2"/>
      <c r="J451" s="2"/>
    </row>
    <row r="452" spans="1:10" ht="15">
      <c r="A452" s="2"/>
      <c r="B452" s="2"/>
      <c r="C452" s="2"/>
      <c r="D452" s="2"/>
      <c r="E452" s="2"/>
      <c r="F452" s="2"/>
      <c r="G452" s="2"/>
      <c r="H452" s="2"/>
      <c r="I452" s="2"/>
      <c r="J452" s="2"/>
    </row>
    <row r="453" spans="1:10" ht="15">
      <c r="A453" s="2"/>
      <c r="B453" s="2"/>
      <c r="C453" s="2"/>
      <c r="D453" s="2"/>
      <c r="E453" s="2"/>
      <c r="F453" s="2"/>
      <c r="G453" s="2"/>
      <c r="H453" s="2"/>
      <c r="I453" s="2"/>
      <c r="J453" s="2"/>
    </row>
    <row r="454" spans="1:10" ht="15">
      <c r="A454" s="2"/>
      <c r="B454" s="2"/>
      <c r="C454" s="2"/>
      <c r="D454" s="2"/>
      <c r="E454" s="2"/>
      <c r="F454" s="2"/>
      <c r="G454" s="2"/>
      <c r="H454" s="2"/>
      <c r="I454" s="2"/>
      <c r="J454" s="2"/>
    </row>
    <row r="455" spans="1:10" ht="15">
      <c r="A455" s="2"/>
      <c r="B455" s="2"/>
      <c r="C455" s="2"/>
      <c r="D455" s="2"/>
      <c r="E455" s="2"/>
      <c r="F455" s="2"/>
      <c r="G455" s="2"/>
      <c r="H455" s="2"/>
      <c r="I455" s="2"/>
      <c r="J455" s="2"/>
    </row>
    <row r="456" spans="1:10" ht="15">
      <c r="A456" s="2"/>
      <c r="B456" s="2"/>
      <c r="C456" s="2"/>
      <c r="D456" s="2"/>
      <c r="E456" s="2"/>
      <c r="F456" s="2"/>
      <c r="G456" s="2"/>
      <c r="H456" s="2"/>
      <c r="I456" s="2"/>
      <c r="J456" s="2"/>
    </row>
    <row r="457" spans="1:10" ht="15">
      <c r="A457" s="2"/>
      <c r="B457" s="2"/>
      <c r="C457" s="2"/>
      <c r="D457" s="2"/>
      <c r="E457" s="2"/>
      <c r="F457" s="2"/>
      <c r="G457" s="2"/>
      <c r="H457" s="2"/>
      <c r="I457" s="2"/>
      <c r="J457" s="2"/>
    </row>
    <row r="458" spans="1:10" ht="15">
      <c r="A458" s="2"/>
      <c r="B458" s="2"/>
      <c r="C458" s="2"/>
      <c r="D458" s="2"/>
      <c r="E458" s="2"/>
      <c r="F458" s="2"/>
      <c r="G458" s="2"/>
      <c r="H458" s="2"/>
      <c r="I458" s="2"/>
      <c r="J458" s="2"/>
    </row>
    <row r="459" spans="1:10" ht="15">
      <c r="A459" s="2"/>
      <c r="B459" s="2"/>
      <c r="C459" s="2"/>
      <c r="D459" s="2"/>
      <c r="E459" s="2"/>
      <c r="F459" s="2"/>
      <c r="G459" s="2"/>
      <c r="H459" s="2"/>
      <c r="I459" s="2"/>
      <c r="J459" s="2"/>
    </row>
    <row r="460" spans="1:10" ht="15">
      <c r="A460" s="2"/>
      <c r="B460" s="2"/>
      <c r="C460" s="2"/>
      <c r="D460" s="2"/>
      <c r="E460" s="2"/>
      <c r="F460" s="2"/>
      <c r="G460" s="2"/>
      <c r="H460" s="2"/>
      <c r="I460" s="2"/>
      <c r="J460" s="2"/>
    </row>
    <row r="461" spans="1:10" ht="15">
      <c r="A461" s="2"/>
      <c r="B461" s="2"/>
      <c r="C461" s="2"/>
      <c r="D461" s="2"/>
      <c r="E461" s="2"/>
      <c r="F461" s="2"/>
      <c r="G461" s="2"/>
      <c r="H461" s="2"/>
      <c r="I461" s="2"/>
      <c r="J461" s="2"/>
    </row>
    <row r="462" spans="1:10" ht="15">
      <c r="A462" s="2"/>
      <c r="B462" s="2"/>
      <c r="C462" s="2"/>
      <c r="D462" s="2"/>
      <c r="E462" s="2"/>
      <c r="F462" s="2"/>
      <c r="G462" s="2"/>
      <c r="H462" s="2"/>
      <c r="I462" s="2"/>
      <c r="J462" s="2"/>
    </row>
    <row r="463" spans="1:10" ht="15">
      <c r="A463" s="2"/>
      <c r="B463" s="2"/>
      <c r="C463" s="2"/>
      <c r="D463" s="2"/>
      <c r="E463" s="2"/>
      <c r="F463" s="2"/>
      <c r="G463" s="2"/>
      <c r="H463" s="2"/>
      <c r="I463" s="2"/>
      <c r="J463" s="2"/>
    </row>
  </sheetData>
  <sheetProtection algorithmName="SHA-512" hashValue="tWdSo0QmRYHe9BH2qE/OTTT4Ua2jZbZUAdB6QwY7rswTaznu82wlqdlDF6aEhUaq1CSWa3BOmEf4IOxSqoj8kQ==" saltValue="iHSlI0X3V8sYBks+WjocgQ==" spinCount="100000" sheet="1" objects="1" scenarios="1"/>
  <mergeCells count="14">
    <mergeCell ref="A5:J8"/>
    <mergeCell ref="I52:J52"/>
    <mergeCell ref="I53:J53"/>
    <mergeCell ref="G10:H10"/>
    <mergeCell ref="G11:H11"/>
    <mergeCell ref="G15:H15"/>
    <mergeCell ref="G20:H20"/>
    <mergeCell ref="A17:J18"/>
    <mergeCell ref="A44:J44"/>
    <mergeCell ref="G46:H46"/>
    <mergeCell ref="A26:J28"/>
    <mergeCell ref="G30:H30"/>
    <mergeCell ref="G38:H38"/>
    <mergeCell ref="A36:J36"/>
  </mergeCells>
  <printOptions/>
  <pageMargins left="0.5" right="0.5" top="0.5" bottom="0.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1E59A-9B14-474A-AA0A-D6A671B9E317}">
  <dimension ref="A1:J52"/>
  <sheetViews>
    <sheetView showGridLines="0" showRowColHeaders="0" zoomScalePageLayoutView="70" workbookViewId="0" topLeftCell="A1"/>
  </sheetViews>
  <sheetFormatPr defaultColWidth="8.8515625" defaultRowHeight="15"/>
  <cols>
    <col min="1" max="2" width="8.8515625" style="1" customWidth="1"/>
    <col min="3" max="3" width="9.140625" style="1" customWidth="1"/>
    <col min="4" max="4" width="9.140625" style="1" bestFit="1" customWidth="1"/>
    <col min="5" max="10" width="8.8515625" style="1" customWidth="1"/>
    <col min="11" max="127" width="8.8515625" style="2" customWidth="1"/>
    <col min="128" max="16384" width="8.8515625" style="1" customWidth="1"/>
  </cols>
  <sheetData>
    <row r="1" spans="1:10" ht="31.5">
      <c r="A1" s="96" t="s">
        <v>61</v>
      </c>
      <c r="B1" s="91"/>
      <c r="C1" s="91"/>
      <c r="D1" s="91"/>
      <c r="E1" s="91"/>
      <c r="F1" s="3"/>
      <c r="G1" s="3"/>
      <c r="H1" s="3"/>
      <c r="I1" s="3"/>
      <c r="J1" s="3"/>
    </row>
    <row r="2" spans="1:10" ht="20.25">
      <c r="A2" s="42"/>
      <c r="B2" s="91"/>
      <c r="C2" s="91"/>
      <c r="D2" s="91"/>
      <c r="E2" s="91"/>
      <c r="F2" s="3"/>
      <c r="G2" s="3"/>
      <c r="H2" s="3"/>
      <c r="I2" s="3"/>
      <c r="J2" s="3"/>
    </row>
    <row r="3" spans="1:10" ht="20.25">
      <c r="A3" s="8"/>
      <c r="B3" s="3"/>
      <c r="C3" s="3"/>
      <c r="D3" s="3"/>
      <c r="E3" s="3"/>
      <c r="F3" s="3"/>
      <c r="G3" s="3"/>
      <c r="H3" s="3"/>
      <c r="I3" s="3"/>
      <c r="J3" s="3"/>
    </row>
    <row r="4" spans="1:10" ht="13.2" customHeight="1">
      <c r="A4" s="128" t="s">
        <v>62</v>
      </c>
      <c r="B4" s="128"/>
      <c r="C4" s="128"/>
      <c r="D4" s="128"/>
      <c r="E4" s="128"/>
      <c r="F4" s="128"/>
      <c r="G4" s="128"/>
      <c r="H4" s="128"/>
      <c r="I4" s="128"/>
      <c r="J4" s="128"/>
    </row>
    <row r="5" spans="1:10" ht="15">
      <c r="A5" s="128"/>
      <c r="B5" s="128"/>
      <c r="C5" s="128"/>
      <c r="D5" s="128"/>
      <c r="E5" s="128"/>
      <c r="F5" s="128"/>
      <c r="G5" s="128"/>
      <c r="H5" s="128"/>
      <c r="I5" s="128"/>
      <c r="J5" s="128"/>
    </row>
    <row r="6" spans="1:10" ht="15">
      <c r="A6" s="90"/>
      <c r="B6" s="90"/>
      <c r="C6" s="90"/>
      <c r="D6" s="90"/>
      <c r="E6" s="90"/>
      <c r="F6" s="90"/>
      <c r="G6" s="90"/>
      <c r="H6" s="90"/>
      <c r="I6" s="90"/>
      <c r="J6" s="90"/>
    </row>
    <row r="7" spans="1:10" s="2" customFormat="1" ht="15">
      <c r="A7" s="43" t="s">
        <v>63</v>
      </c>
      <c r="B7" s="43"/>
      <c r="C7" s="43"/>
      <c r="D7" s="43"/>
      <c r="E7" s="44"/>
      <c r="F7" s="70"/>
      <c r="G7" s="70"/>
      <c r="H7" s="70"/>
      <c r="I7" s="70"/>
      <c r="J7" s="70"/>
    </row>
    <row r="8" spans="1:10" s="2" customFormat="1" ht="15">
      <c r="A8" s="3"/>
      <c r="B8" s="3"/>
      <c r="C8" s="3"/>
      <c r="D8" s="3"/>
      <c r="E8" s="3"/>
      <c r="F8" s="3"/>
      <c r="G8" s="3"/>
      <c r="H8" s="3"/>
      <c r="I8" s="3"/>
      <c r="J8" s="3"/>
    </row>
    <row r="9" spans="1:10" s="2" customFormat="1" ht="15">
      <c r="A9" s="3" t="s">
        <v>64</v>
      </c>
      <c r="B9" s="3"/>
      <c r="C9" s="3"/>
      <c r="D9" s="46"/>
      <c r="E9" s="3"/>
      <c r="F9" s="3"/>
      <c r="G9" s="3"/>
      <c r="H9" s="3"/>
      <c r="I9" s="3"/>
      <c r="J9" s="3"/>
    </row>
    <row r="10" spans="1:10" s="2" customFormat="1" ht="15">
      <c r="A10" s="3"/>
      <c r="B10" s="3"/>
      <c r="C10" s="3"/>
      <c r="D10" s="3"/>
      <c r="E10" s="3"/>
      <c r="F10" s="3"/>
      <c r="G10" s="3"/>
      <c r="H10" s="3"/>
      <c r="I10" s="3"/>
      <c r="J10" s="3"/>
    </row>
    <row r="11" spans="1:10" s="2" customFormat="1" ht="15">
      <c r="A11" s="43" t="s">
        <v>65</v>
      </c>
      <c r="B11" s="43"/>
      <c r="C11" s="43"/>
      <c r="D11" s="43"/>
      <c r="E11" s="44"/>
      <c r="F11" s="3"/>
      <c r="G11" s="3"/>
      <c r="H11" s="3"/>
      <c r="I11" s="3"/>
      <c r="J11" s="3"/>
    </row>
    <row r="12" spans="1:10" s="2" customFormat="1" ht="15">
      <c r="A12" s="3"/>
      <c r="B12" s="3"/>
      <c r="C12" s="3"/>
      <c r="D12" s="3"/>
      <c r="E12" s="3"/>
      <c r="F12" s="3"/>
      <c r="G12" s="3"/>
      <c r="H12" s="3"/>
      <c r="I12" s="3"/>
      <c r="J12" s="3"/>
    </row>
    <row r="13" spans="1:10" s="2" customFormat="1" ht="15">
      <c r="A13" s="3" t="s">
        <v>46</v>
      </c>
      <c r="B13" s="3"/>
      <c r="C13" s="3"/>
      <c r="D13" s="48"/>
      <c r="E13" s="3"/>
      <c r="F13" s="3"/>
      <c r="G13" s="3"/>
      <c r="H13" s="3"/>
      <c r="I13" s="3"/>
      <c r="J13" s="3"/>
    </row>
    <row r="14" spans="1:10" s="2" customFormat="1" ht="15">
      <c r="A14" s="6" t="s">
        <v>66</v>
      </c>
      <c r="B14" s="3"/>
      <c r="C14" s="7">
        <f>D9*5</f>
        <v>0</v>
      </c>
      <c r="D14" s="84">
        <f>IF(C14&lt;(0.5*D13),IF(C14&lt;100000,C14,100000),IF((0.5*D13)&lt;100000,(0.5*D13),100000))</f>
        <v>0</v>
      </c>
      <c r="E14" s="3"/>
      <c r="F14" s="3"/>
      <c r="G14" s="3"/>
      <c r="H14" s="3"/>
      <c r="I14" s="3"/>
      <c r="J14" s="3"/>
    </row>
    <row r="15" spans="1:10" s="2" customFormat="1" ht="15">
      <c r="A15" s="3"/>
      <c r="B15" s="3"/>
      <c r="C15" s="3"/>
      <c r="D15" s="3"/>
      <c r="E15" s="3"/>
      <c r="F15" s="3"/>
      <c r="G15" s="3"/>
      <c r="H15" s="3"/>
      <c r="I15" s="3"/>
      <c r="J15" s="3"/>
    </row>
    <row r="16" spans="1:10" s="2" customFormat="1" ht="15">
      <c r="A16" s="3"/>
      <c r="B16" s="3"/>
      <c r="C16" s="3"/>
      <c r="D16" s="3"/>
      <c r="E16" s="3"/>
      <c r="F16" s="3"/>
      <c r="G16" s="3"/>
      <c r="H16" s="3"/>
      <c r="I16" s="3"/>
      <c r="J16" s="3"/>
    </row>
    <row r="17" spans="1:10" s="2" customFormat="1" ht="15">
      <c r="A17" s="3"/>
      <c r="B17" s="3"/>
      <c r="C17" s="3"/>
      <c r="D17" s="3"/>
      <c r="E17" s="3"/>
      <c r="F17" s="3"/>
      <c r="G17" s="3"/>
      <c r="H17" s="3"/>
      <c r="I17" s="3"/>
      <c r="J17" s="3"/>
    </row>
    <row r="18" spans="1:10" s="2" customFormat="1" ht="15">
      <c r="A18" s="3"/>
      <c r="B18" s="3"/>
      <c r="C18" s="3"/>
      <c r="D18" s="3"/>
      <c r="E18" s="3"/>
      <c r="F18" s="3"/>
      <c r="G18" s="3"/>
      <c r="H18" s="3"/>
      <c r="I18" s="3"/>
      <c r="J18" s="3"/>
    </row>
    <row r="19" spans="1:10" s="2" customFormat="1" ht="15">
      <c r="A19" s="3"/>
      <c r="B19" s="3"/>
      <c r="C19" s="3"/>
      <c r="D19" s="3"/>
      <c r="E19" s="3"/>
      <c r="F19" s="3"/>
      <c r="G19" s="3"/>
      <c r="H19" s="3"/>
      <c r="I19" s="3"/>
      <c r="J19" s="3"/>
    </row>
    <row r="20" spans="1:10" s="2" customFormat="1" ht="15">
      <c r="A20" s="3"/>
      <c r="B20" s="3"/>
      <c r="C20" s="3"/>
      <c r="D20" s="3"/>
      <c r="E20" s="3"/>
      <c r="F20" s="3"/>
      <c r="G20" s="3"/>
      <c r="H20" s="3"/>
      <c r="I20" s="3"/>
      <c r="J20" s="3"/>
    </row>
    <row r="21" spans="1:10" s="2" customFormat="1" ht="15">
      <c r="A21" s="3"/>
      <c r="B21" s="3"/>
      <c r="C21" s="3"/>
      <c r="D21" s="3"/>
      <c r="E21" s="3"/>
      <c r="F21" s="3"/>
      <c r="G21" s="3"/>
      <c r="H21" s="3"/>
      <c r="I21" s="3"/>
      <c r="J21" s="3"/>
    </row>
    <row r="22" spans="1:10" s="2" customFormat="1" ht="15">
      <c r="A22" s="3"/>
      <c r="B22" s="3"/>
      <c r="C22" s="3"/>
      <c r="D22" s="3"/>
      <c r="E22" s="3"/>
      <c r="F22" s="3"/>
      <c r="G22" s="3"/>
      <c r="H22" s="3"/>
      <c r="I22" s="3"/>
      <c r="J22" s="3"/>
    </row>
    <row r="23" spans="1:10" s="2" customFormat="1" ht="15">
      <c r="A23" s="3"/>
      <c r="B23" s="3"/>
      <c r="C23" s="3"/>
      <c r="D23" s="3"/>
      <c r="E23" s="3"/>
      <c r="F23" s="3"/>
      <c r="G23" s="3"/>
      <c r="H23" s="3"/>
      <c r="I23" s="3"/>
      <c r="J23" s="3"/>
    </row>
    <row r="24" spans="1:10" s="2" customFormat="1" ht="15">
      <c r="A24" s="3"/>
      <c r="B24" s="3"/>
      <c r="C24" s="3"/>
      <c r="D24" s="3"/>
      <c r="E24" s="3"/>
      <c r="F24" s="3"/>
      <c r="G24" s="3"/>
      <c r="H24" s="3"/>
      <c r="I24" s="3"/>
      <c r="J24" s="3"/>
    </row>
    <row r="25" spans="1:10" s="2" customFormat="1" ht="15">
      <c r="A25" s="3"/>
      <c r="B25" s="3"/>
      <c r="C25" s="3"/>
      <c r="D25" s="3"/>
      <c r="E25" s="3"/>
      <c r="F25" s="3"/>
      <c r="G25" s="3"/>
      <c r="H25" s="3"/>
      <c r="I25" s="3"/>
      <c r="J25" s="3"/>
    </row>
    <row r="26" spans="1:10" s="2" customFormat="1" ht="15">
      <c r="A26" s="3"/>
      <c r="B26" s="3"/>
      <c r="C26" s="3"/>
      <c r="D26" s="3"/>
      <c r="E26" s="3"/>
      <c r="F26" s="3"/>
      <c r="G26" s="3"/>
      <c r="H26" s="3"/>
      <c r="I26" s="3"/>
      <c r="J26" s="3"/>
    </row>
    <row r="27" spans="1:10" s="2" customFormat="1" ht="15">
      <c r="A27" s="3"/>
      <c r="B27" s="3"/>
      <c r="C27" s="3"/>
      <c r="D27" s="3"/>
      <c r="E27" s="3"/>
      <c r="F27" s="3"/>
      <c r="G27" s="3"/>
      <c r="H27" s="3"/>
      <c r="I27" s="3"/>
      <c r="J27" s="3"/>
    </row>
    <row r="28" spans="1:10" s="2" customFormat="1" ht="15">
      <c r="A28" s="3"/>
      <c r="B28" s="3"/>
      <c r="C28" s="3"/>
      <c r="D28" s="3"/>
      <c r="E28" s="3"/>
      <c r="F28" s="3"/>
      <c r="G28" s="3"/>
      <c r="H28" s="3"/>
      <c r="I28" s="3"/>
      <c r="J28" s="3"/>
    </row>
    <row r="29" spans="1:10" s="2" customFormat="1" ht="15">
      <c r="A29" s="3"/>
      <c r="B29" s="3"/>
      <c r="C29" s="3"/>
      <c r="D29" s="3"/>
      <c r="E29" s="3"/>
      <c r="F29" s="3"/>
      <c r="G29" s="3"/>
      <c r="H29" s="3"/>
      <c r="I29" s="3"/>
      <c r="J29" s="3"/>
    </row>
    <row r="30" spans="1:10" s="2" customFormat="1" ht="15">
      <c r="A30" s="3"/>
      <c r="B30" s="3"/>
      <c r="C30" s="3"/>
      <c r="D30" s="3"/>
      <c r="E30" s="3"/>
      <c r="F30" s="3"/>
      <c r="G30" s="3"/>
      <c r="H30" s="3"/>
      <c r="I30" s="3"/>
      <c r="J30" s="3"/>
    </row>
    <row r="31" spans="1:10" s="2" customFormat="1" ht="15">
      <c r="A31" s="3"/>
      <c r="B31" s="3"/>
      <c r="C31" s="3"/>
      <c r="D31" s="3"/>
      <c r="E31" s="3"/>
      <c r="F31" s="3"/>
      <c r="G31" s="3"/>
      <c r="H31" s="3"/>
      <c r="I31" s="3"/>
      <c r="J31" s="3"/>
    </row>
    <row r="32" spans="1:10" s="2" customFormat="1" ht="15">
      <c r="A32" s="3"/>
      <c r="B32" s="3"/>
      <c r="C32" s="3"/>
      <c r="D32" s="3"/>
      <c r="E32" s="3"/>
      <c r="F32" s="3"/>
      <c r="G32" s="3"/>
      <c r="H32" s="3"/>
      <c r="I32" s="3"/>
      <c r="J32" s="3"/>
    </row>
    <row r="33" spans="1:10" s="2" customFormat="1" ht="15">
      <c r="A33" s="3"/>
      <c r="B33" s="3"/>
      <c r="C33" s="3"/>
      <c r="D33" s="3"/>
      <c r="E33" s="3"/>
      <c r="F33" s="3"/>
      <c r="G33" s="3"/>
      <c r="H33" s="3"/>
      <c r="I33" s="3"/>
      <c r="J33" s="3"/>
    </row>
    <row r="34" spans="1:10" s="2" customFormat="1" ht="15">
      <c r="A34" s="3"/>
      <c r="B34" s="3"/>
      <c r="C34" s="3"/>
      <c r="D34" s="3"/>
      <c r="E34" s="3"/>
      <c r="F34" s="3"/>
      <c r="G34" s="3"/>
      <c r="H34" s="3"/>
      <c r="I34" s="3"/>
      <c r="J34" s="3"/>
    </row>
    <row r="35" spans="1:10" s="2" customFormat="1" ht="15">
      <c r="A35" s="3"/>
      <c r="B35" s="3"/>
      <c r="C35" s="3"/>
      <c r="D35" s="3"/>
      <c r="E35" s="3"/>
      <c r="F35" s="3"/>
      <c r="G35" s="3"/>
      <c r="H35" s="3"/>
      <c r="I35" s="3"/>
      <c r="J35" s="3"/>
    </row>
    <row r="36" spans="1:10" s="2" customFormat="1" ht="15">
      <c r="A36" s="3"/>
      <c r="B36" s="3"/>
      <c r="C36" s="3"/>
      <c r="D36" s="3"/>
      <c r="E36" s="3"/>
      <c r="F36" s="3"/>
      <c r="G36" s="3"/>
      <c r="H36" s="3"/>
      <c r="I36" s="3"/>
      <c r="J36" s="3"/>
    </row>
    <row r="37" spans="1:10" s="2" customFormat="1" ht="15">
      <c r="A37" s="3"/>
      <c r="B37" s="3"/>
      <c r="C37" s="3"/>
      <c r="D37" s="3"/>
      <c r="E37" s="3"/>
      <c r="F37" s="3"/>
      <c r="G37" s="3"/>
      <c r="H37" s="3"/>
      <c r="I37" s="3"/>
      <c r="J37" s="3"/>
    </row>
    <row r="38" spans="1:10" s="2" customFormat="1" ht="15">
      <c r="A38" s="3"/>
      <c r="B38" s="3"/>
      <c r="C38" s="3"/>
      <c r="D38" s="3"/>
      <c r="E38" s="3"/>
      <c r="F38" s="3"/>
      <c r="G38" s="3"/>
      <c r="H38" s="3"/>
      <c r="I38" s="3"/>
      <c r="J38" s="3"/>
    </row>
    <row r="39" spans="1:10" s="2" customFormat="1" ht="15">
      <c r="A39" s="3"/>
      <c r="B39" s="3"/>
      <c r="C39" s="3"/>
      <c r="D39" s="3"/>
      <c r="E39" s="3"/>
      <c r="F39" s="3"/>
      <c r="G39" s="3"/>
      <c r="H39" s="3"/>
      <c r="I39" s="3"/>
      <c r="J39" s="3"/>
    </row>
    <row r="40" spans="1:10" s="2" customFormat="1" ht="15">
      <c r="A40" s="3"/>
      <c r="B40" s="3"/>
      <c r="C40" s="3"/>
      <c r="D40" s="3"/>
      <c r="E40" s="3"/>
      <c r="F40" s="3"/>
      <c r="G40" s="3"/>
      <c r="H40" s="3"/>
      <c r="I40" s="3"/>
      <c r="J40" s="3"/>
    </row>
    <row r="41" spans="1:10" s="2" customFormat="1" ht="15">
      <c r="A41" s="3"/>
      <c r="B41" s="3"/>
      <c r="C41" s="3"/>
      <c r="D41" s="3"/>
      <c r="E41" s="3"/>
      <c r="F41" s="3"/>
      <c r="G41" s="3"/>
      <c r="H41" s="3"/>
      <c r="I41" s="3"/>
      <c r="J41" s="3"/>
    </row>
    <row r="42" spans="1:10" s="2" customFormat="1" ht="15">
      <c r="A42" s="3"/>
      <c r="B42" s="3"/>
      <c r="C42" s="3"/>
      <c r="D42" s="3"/>
      <c r="E42" s="3"/>
      <c r="F42" s="3"/>
      <c r="G42" s="3"/>
      <c r="H42" s="3"/>
      <c r="I42" s="3"/>
      <c r="J42" s="3"/>
    </row>
    <row r="43" spans="1:10" s="2" customFormat="1" ht="15">
      <c r="A43" s="3"/>
      <c r="B43" s="3"/>
      <c r="C43" s="3"/>
      <c r="D43" s="3"/>
      <c r="E43" s="3"/>
      <c r="F43" s="3"/>
      <c r="G43" s="3"/>
      <c r="H43" s="3"/>
      <c r="I43" s="3"/>
      <c r="J43" s="3"/>
    </row>
    <row r="44" spans="1:10" s="2" customFormat="1" ht="15">
      <c r="A44" s="3"/>
      <c r="B44" s="3"/>
      <c r="C44" s="3"/>
      <c r="D44" s="3"/>
      <c r="E44" s="3"/>
      <c r="F44" s="3"/>
      <c r="G44" s="3"/>
      <c r="H44" s="3"/>
      <c r="I44" s="3"/>
      <c r="J44" s="3"/>
    </row>
    <row r="45" spans="1:10" s="2" customFormat="1" ht="15">
      <c r="A45" s="3"/>
      <c r="B45" s="3"/>
      <c r="C45" s="3"/>
      <c r="D45" s="3"/>
      <c r="E45" s="3"/>
      <c r="F45" s="3"/>
      <c r="G45" s="3"/>
      <c r="H45" s="3"/>
      <c r="I45" s="3"/>
      <c r="J45" s="3"/>
    </row>
    <row r="46" spans="1:10" s="2" customFormat="1" ht="15">
      <c r="A46" s="3"/>
      <c r="B46" s="3"/>
      <c r="C46" s="3"/>
      <c r="D46" s="3"/>
      <c r="E46" s="3"/>
      <c r="F46" s="3"/>
      <c r="G46" s="3"/>
      <c r="H46" s="3"/>
      <c r="I46" s="3"/>
      <c r="J46" s="3"/>
    </row>
    <row r="47" spans="1:10" s="2" customFormat="1" ht="15">
      <c r="A47" s="3"/>
      <c r="B47" s="3"/>
      <c r="C47" s="3"/>
      <c r="D47" s="3"/>
      <c r="E47" s="3"/>
      <c r="F47" s="3"/>
      <c r="G47" s="3"/>
      <c r="H47" s="3"/>
      <c r="I47" s="3"/>
      <c r="J47" s="3"/>
    </row>
    <row r="48" spans="1:10" s="2" customFormat="1" ht="15">
      <c r="A48" s="3"/>
      <c r="B48" s="3"/>
      <c r="C48" s="3"/>
      <c r="D48" s="3"/>
      <c r="E48" s="3"/>
      <c r="F48" s="3"/>
      <c r="G48" s="3"/>
      <c r="H48" s="3"/>
      <c r="I48" s="3"/>
      <c r="J48" s="3"/>
    </row>
    <row r="49" spans="1:10" s="2" customFormat="1" ht="15">
      <c r="A49" s="3"/>
      <c r="B49" s="3"/>
      <c r="C49" s="3"/>
      <c r="D49" s="3"/>
      <c r="E49" s="3"/>
      <c r="F49" s="3"/>
      <c r="G49" s="3"/>
      <c r="H49" s="3"/>
      <c r="I49" s="3"/>
      <c r="J49" s="3"/>
    </row>
    <row r="50" spans="1:10" s="2" customFormat="1" ht="12.75">
      <c r="A50" s="3"/>
      <c r="B50" s="3"/>
      <c r="C50" s="3"/>
      <c r="D50" s="3"/>
      <c r="E50" s="3"/>
      <c r="F50" s="3"/>
      <c r="G50" s="3"/>
      <c r="H50" s="3"/>
      <c r="I50" s="127"/>
      <c r="J50" s="127"/>
    </row>
    <row r="51" spans="1:10" s="2" customFormat="1" ht="15">
      <c r="A51" s="3"/>
      <c r="B51" s="3"/>
      <c r="C51" s="3"/>
      <c r="D51" s="3"/>
      <c r="E51" s="3"/>
      <c r="F51" s="3"/>
      <c r="G51" s="3"/>
      <c r="H51" s="3"/>
      <c r="I51" s="127"/>
      <c r="J51" s="127"/>
    </row>
    <row r="52" spans="1:10" s="2" customFormat="1" ht="15">
      <c r="A52" s="3"/>
      <c r="B52" s="3"/>
      <c r="C52" s="3"/>
      <c r="D52" s="3"/>
      <c r="E52" s="3"/>
      <c r="F52" s="3"/>
      <c r="G52" s="3"/>
      <c r="H52" s="3"/>
      <c r="I52" s="127"/>
      <c r="J52" s="127"/>
    </row>
    <row r="53" s="2" customFormat="1" ht="15"/>
    <row r="54" s="2" customFormat="1" ht="15"/>
    <row r="55" s="2" customFormat="1" ht="15"/>
    <row r="56" s="2" customFormat="1" ht="15"/>
    <row r="57" s="2" customFormat="1" ht="15"/>
    <row r="58" s="2" customFormat="1" ht="15"/>
    <row r="59" s="2" customFormat="1" ht="15"/>
    <row r="60" s="2" customFormat="1" ht="15"/>
    <row r="61" s="2" customFormat="1" ht="15"/>
    <row r="62" s="2" customFormat="1" ht="15"/>
    <row r="63" s="2" customFormat="1" ht="15"/>
    <row r="64" s="2" customFormat="1" ht="15"/>
    <row r="65" s="2" customFormat="1" ht="15"/>
    <row r="66" s="2" customFormat="1" ht="15"/>
    <row r="67" s="2" customFormat="1" ht="15"/>
    <row r="68" s="2" customFormat="1" ht="15"/>
    <row r="69" s="2" customFormat="1" ht="15"/>
    <row r="70" s="2" customFormat="1" ht="15"/>
    <row r="71" s="2" customFormat="1" ht="15"/>
    <row r="72" s="2" customFormat="1" ht="15"/>
    <row r="73" s="2" customFormat="1" ht="15"/>
    <row r="74" s="2" customFormat="1" ht="15"/>
    <row r="75" s="2" customFormat="1" ht="15"/>
    <row r="76" s="2" customFormat="1" ht="15"/>
    <row r="77" s="2" customFormat="1" ht="15"/>
    <row r="78" s="2" customFormat="1" ht="15"/>
    <row r="79" s="2" customFormat="1" ht="15"/>
    <row r="80" s="2" customFormat="1" ht="15"/>
    <row r="81" s="2" customFormat="1" ht="15"/>
    <row r="82" s="2" customFormat="1" ht="15"/>
    <row r="83" s="2" customFormat="1" ht="15"/>
    <row r="84" s="2" customFormat="1" ht="15"/>
    <row r="85" s="2" customFormat="1" ht="15"/>
    <row r="86" s="2" customFormat="1" ht="15"/>
    <row r="87" s="2" customFormat="1" ht="15"/>
    <row r="88" s="2" customFormat="1" ht="15"/>
    <row r="89" s="2" customFormat="1" ht="15"/>
    <row r="90" s="2" customFormat="1" ht="15"/>
    <row r="91" s="2" customFormat="1" ht="15"/>
    <row r="92" s="2" customFormat="1" ht="15"/>
    <row r="93" s="2" customFormat="1" ht="15"/>
    <row r="94" s="2" customFormat="1" ht="15"/>
    <row r="95" s="2" customFormat="1" ht="15"/>
    <row r="96" s="2" customFormat="1" ht="15"/>
    <row r="97" s="2" customFormat="1" ht="15"/>
    <row r="98" s="2" customFormat="1" ht="15"/>
    <row r="99" s="2" customFormat="1" ht="15"/>
    <row r="100" s="2" customFormat="1" ht="15"/>
    <row r="101" s="2" customFormat="1" ht="15"/>
    <row r="102" s="2" customFormat="1" ht="15"/>
    <row r="103" s="2" customFormat="1" ht="15"/>
    <row r="104" s="2" customFormat="1" ht="15"/>
    <row r="105" s="2" customFormat="1" ht="15"/>
    <row r="106" s="2" customFormat="1" ht="15"/>
    <row r="107" s="2" customFormat="1" ht="15"/>
    <row r="108" s="2" customFormat="1" ht="15"/>
    <row r="109" s="2" customFormat="1" ht="15"/>
    <row r="110" s="2" customFormat="1" ht="15"/>
    <row r="111" s="2" customFormat="1" ht="15"/>
    <row r="112" s="2" customFormat="1" ht="15"/>
    <row r="113" s="2" customFormat="1" ht="15"/>
    <row r="114" s="2" customFormat="1" ht="15"/>
    <row r="115" s="2" customFormat="1" ht="15"/>
    <row r="116" s="2" customFormat="1" ht="15"/>
    <row r="117" s="2" customFormat="1" ht="15"/>
    <row r="118" s="2" customFormat="1" ht="15"/>
    <row r="119" s="2" customFormat="1" ht="15"/>
    <row r="120" s="2" customFormat="1" ht="15"/>
    <row r="121" s="2" customFormat="1" ht="15"/>
    <row r="122" s="2" customFormat="1" ht="15"/>
    <row r="123" s="2" customFormat="1" ht="15"/>
    <row r="124" s="2" customFormat="1" ht="15"/>
    <row r="125" s="2" customFormat="1" ht="15"/>
    <row r="126" s="2" customFormat="1" ht="15"/>
    <row r="127" s="2" customFormat="1" ht="15"/>
    <row r="128" s="2" customFormat="1" ht="15"/>
    <row r="129" s="2" customFormat="1" ht="15"/>
    <row r="130" s="2" customFormat="1" ht="15"/>
    <row r="131" s="2" customFormat="1" ht="15"/>
    <row r="132" s="2" customFormat="1" ht="15"/>
    <row r="133" s="2" customFormat="1" ht="15"/>
    <row r="134" s="2" customFormat="1" ht="15"/>
    <row r="135" s="2" customFormat="1" ht="15"/>
    <row r="136" s="2" customFormat="1" ht="15"/>
    <row r="137" s="2" customFormat="1" ht="15"/>
    <row r="138" s="2" customFormat="1" ht="15"/>
    <row r="139" s="2" customFormat="1" ht="15"/>
    <row r="140" s="2" customFormat="1" ht="15"/>
    <row r="141" s="2" customFormat="1" ht="15"/>
    <row r="142" s="2" customFormat="1" ht="15"/>
    <row r="143" s="2" customFormat="1" ht="15"/>
    <row r="144" s="2" customFormat="1" ht="15"/>
    <row r="145" s="2" customFormat="1" ht="15"/>
    <row r="146" s="2" customFormat="1" ht="15"/>
    <row r="147" s="2" customFormat="1" ht="15"/>
    <row r="148" s="2" customFormat="1" ht="15"/>
    <row r="149" s="2" customFormat="1" ht="15"/>
    <row r="150" s="2" customFormat="1" ht="15"/>
    <row r="151" s="2" customFormat="1" ht="15"/>
    <row r="152" s="2" customFormat="1" ht="15"/>
    <row r="153" s="2" customFormat="1" ht="15"/>
    <row r="154" s="2" customFormat="1" ht="15"/>
    <row r="155" s="2" customFormat="1" ht="15"/>
    <row r="156" s="2" customFormat="1" ht="15"/>
    <row r="157" s="2" customFormat="1" ht="15"/>
    <row r="158" s="2" customFormat="1" ht="15"/>
    <row r="159" s="2" customFormat="1" ht="15"/>
    <row r="160" s="2" customFormat="1" ht="15"/>
    <row r="161" s="2" customFormat="1" ht="15"/>
    <row r="162" s="2" customFormat="1" ht="15"/>
    <row r="163" s="2" customFormat="1" ht="15"/>
    <row r="164" s="2" customFormat="1" ht="15"/>
    <row r="165" s="2" customFormat="1" ht="15"/>
    <row r="166" s="2" customFormat="1" ht="15"/>
    <row r="167" s="2" customFormat="1" ht="15"/>
    <row r="168" s="2" customFormat="1" ht="15"/>
    <row r="169" s="2" customFormat="1" ht="15"/>
    <row r="170" s="2" customFormat="1" ht="15"/>
    <row r="171" s="2" customFormat="1" ht="15"/>
    <row r="172" s="2" customFormat="1" ht="15"/>
    <row r="173" s="2" customFormat="1" ht="15"/>
    <row r="174" s="2" customFormat="1" ht="15"/>
    <row r="175" s="2" customFormat="1" ht="15"/>
    <row r="176" s="2" customFormat="1" ht="15"/>
    <row r="177" s="2" customFormat="1" ht="15"/>
    <row r="178" s="2" customFormat="1" ht="15"/>
    <row r="179" s="2" customFormat="1" ht="15"/>
    <row r="180" s="2" customFormat="1" ht="15"/>
    <row r="181" s="2" customFormat="1" ht="15"/>
    <row r="182" s="2" customFormat="1" ht="15"/>
    <row r="183" s="2" customFormat="1" ht="15"/>
    <row r="184" s="2" customFormat="1" ht="15"/>
    <row r="185" s="2" customFormat="1" ht="15"/>
    <row r="186" s="2" customFormat="1" ht="15"/>
    <row r="187" s="2" customFormat="1" ht="15"/>
    <row r="188" s="2" customFormat="1" ht="15"/>
    <row r="189" s="2" customFormat="1" ht="15"/>
    <row r="190" s="2" customFormat="1" ht="15"/>
    <row r="191" s="2" customFormat="1" ht="15"/>
    <row r="192" s="2" customFormat="1" ht="15"/>
    <row r="193" s="2" customFormat="1" ht="15"/>
    <row r="194" s="2" customFormat="1" ht="15"/>
    <row r="195" s="2" customFormat="1" ht="15"/>
    <row r="196" s="2" customFormat="1" ht="15"/>
    <row r="197" s="2" customFormat="1" ht="15"/>
    <row r="198" s="2" customFormat="1" ht="15"/>
    <row r="199" s="2" customFormat="1" ht="15"/>
    <row r="200" s="2" customFormat="1" ht="15"/>
    <row r="201" s="2" customFormat="1" ht="15"/>
    <row r="202" s="2" customFormat="1" ht="15"/>
    <row r="203" s="2" customFormat="1" ht="15"/>
    <row r="204" s="2" customFormat="1" ht="15"/>
    <row r="205" s="2" customFormat="1" ht="15"/>
    <row r="206" s="2" customFormat="1" ht="15"/>
    <row r="207" s="2" customFormat="1" ht="15"/>
    <row r="208" s="2" customFormat="1" ht="15"/>
    <row r="209" s="2" customFormat="1" ht="15"/>
    <row r="210" s="2" customFormat="1" ht="15"/>
    <row r="211" s="2" customFormat="1" ht="15"/>
    <row r="212" s="2" customFormat="1" ht="15"/>
    <row r="213" s="2" customFormat="1" ht="15"/>
    <row r="214" s="2" customFormat="1" ht="15"/>
    <row r="215" s="2" customFormat="1" ht="15"/>
    <row r="216" s="2" customFormat="1" ht="15"/>
    <row r="217" s="2" customFormat="1" ht="15"/>
    <row r="218" s="2" customFormat="1" ht="15"/>
    <row r="219" s="2" customFormat="1" ht="15"/>
    <row r="220" s="2" customFormat="1" ht="15"/>
    <row r="221" s="2" customFormat="1" ht="15"/>
    <row r="222" s="2" customFormat="1" ht="15"/>
    <row r="223" s="2" customFormat="1" ht="15"/>
    <row r="224" s="2" customFormat="1" ht="15"/>
    <row r="225" s="2" customFormat="1" ht="15"/>
    <row r="226" s="2" customFormat="1" ht="15"/>
    <row r="227" s="2" customFormat="1" ht="15"/>
    <row r="228" s="2" customFormat="1" ht="15"/>
    <row r="229" s="2" customFormat="1" ht="15"/>
    <row r="230" s="2" customFormat="1" ht="15"/>
    <row r="231" s="2" customFormat="1" ht="15"/>
    <row r="232" s="2" customFormat="1" ht="15"/>
    <row r="233" s="2" customFormat="1" ht="15"/>
    <row r="234" s="2" customFormat="1" ht="15"/>
    <row r="235" s="2" customFormat="1" ht="15"/>
    <row r="236" s="2" customFormat="1" ht="15"/>
    <row r="237" s="2" customFormat="1" ht="15"/>
    <row r="238" s="2" customFormat="1" ht="15"/>
    <row r="239" s="2" customFormat="1" ht="15"/>
    <row r="240" s="2" customFormat="1" ht="15"/>
    <row r="241" s="2" customFormat="1" ht="15"/>
    <row r="242" s="2" customFormat="1" ht="15"/>
    <row r="243" s="2" customFormat="1" ht="15"/>
    <row r="244" s="2" customFormat="1" ht="15"/>
    <row r="245" s="2" customFormat="1" ht="15"/>
    <row r="246" s="2" customFormat="1" ht="15"/>
    <row r="247" s="2" customFormat="1" ht="15"/>
    <row r="248" s="2" customFormat="1" ht="15"/>
    <row r="249" s="2" customFormat="1" ht="15"/>
    <row r="250" s="2" customFormat="1" ht="15"/>
    <row r="251" s="2" customFormat="1" ht="15"/>
    <row r="252" s="2" customFormat="1" ht="15"/>
    <row r="253" s="2" customFormat="1" ht="15"/>
    <row r="254" s="2" customFormat="1" ht="15"/>
    <row r="255" s="2" customFormat="1" ht="15"/>
    <row r="256" s="2" customFormat="1" ht="15"/>
    <row r="257" s="2" customFormat="1" ht="15"/>
    <row r="258" s="2" customFormat="1" ht="15"/>
    <row r="259" s="2" customFormat="1" ht="15"/>
    <row r="260" s="2" customFormat="1" ht="15"/>
    <row r="261" s="2" customFormat="1" ht="15"/>
    <row r="262" s="2" customFormat="1" ht="15"/>
    <row r="263" s="2" customFormat="1" ht="15"/>
    <row r="264" s="2" customFormat="1" ht="15"/>
    <row r="265" s="2" customFormat="1" ht="15"/>
    <row r="266" s="2" customFormat="1" ht="15"/>
    <row r="267" s="2" customFormat="1" ht="15"/>
    <row r="268" s="2" customFormat="1" ht="15"/>
    <row r="269" s="2" customFormat="1" ht="15"/>
    <row r="270" s="2" customFormat="1" ht="15"/>
    <row r="271" s="2" customFormat="1" ht="15"/>
    <row r="272" s="2" customFormat="1" ht="15"/>
    <row r="273" s="2" customFormat="1" ht="15"/>
    <row r="274" s="2" customFormat="1" ht="15"/>
    <row r="275" s="2" customFormat="1" ht="15"/>
    <row r="276" s="2" customFormat="1" ht="15"/>
    <row r="277" s="2" customFormat="1" ht="15"/>
    <row r="278" s="2" customFormat="1" ht="15"/>
    <row r="279" s="2" customFormat="1" ht="15"/>
    <row r="280" s="2" customFormat="1" ht="15"/>
    <row r="281" s="2" customFormat="1" ht="15"/>
    <row r="282" s="2" customFormat="1" ht="15"/>
    <row r="283" s="2" customFormat="1" ht="15"/>
    <row r="284" s="2" customFormat="1" ht="15"/>
    <row r="285" s="2" customFormat="1" ht="15"/>
    <row r="286" s="2" customFormat="1" ht="15"/>
    <row r="287" s="2" customFormat="1" ht="15"/>
    <row r="288" s="2" customFormat="1" ht="15"/>
    <row r="289" s="2" customFormat="1" ht="15"/>
    <row r="290" s="2" customFormat="1" ht="15"/>
    <row r="291" s="2" customFormat="1" ht="15"/>
    <row r="292" s="2" customFormat="1" ht="15"/>
    <row r="293" s="2" customFormat="1" ht="15"/>
    <row r="294" s="2" customFormat="1" ht="15"/>
    <row r="295" s="2" customFormat="1" ht="15"/>
    <row r="296" s="2" customFormat="1" ht="15"/>
    <row r="297" s="2" customFormat="1" ht="15"/>
    <row r="298" s="2" customFormat="1" ht="15"/>
    <row r="299" s="2" customFormat="1" ht="15"/>
    <row r="300" s="2" customFormat="1" ht="15"/>
    <row r="301" s="2" customFormat="1" ht="15"/>
    <row r="302" s="2" customFormat="1" ht="15"/>
    <row r="303" s="2" customFormat="1" ht="15"/>
    <row r="304" s="2" customFormat="1" ht="15"/>
    <row r="305" s="2" customFormat="1" ht="15"/>
    <row r="306" s="2" customFormat="1" ht="15"/>
    <row r="307" s="2" customFormat="1" ht="15"/>
    <row r="308" s="2" customFormat="1" ht="15"/>
    <row r="309" s="2" customFormat="1" ht="15"/>
    <row r="310" s="2" customFormat="1" ht="15"/>
    <row r="311" s="2" customFormat="1" ht="15"/>
    <row r="312" s="2" customFormat="1" ht="15"/>
    <row r="313" s="2" customFormat="1" ht="15"/>
    <row r="314" s="2" customFormat="1" ht="15"/>
    <row r="315" s="2" customFormat="1" ht="15"/>
    <row r="316" s="2" customFormat="1" ht="15"/>
    <row r="317" s="2" customFormat="1" ht="15"/>
    <row r="318" s="2" customFormat="1" ht="15"/>
    <row r="319" s="2" customFormat="1" ht="15"/>
    <row r="320" s="2" customFormat="1" ht="15"/>
    <row r="321" s="2" customFormat="1" ht="15"/>
    <row r="322" s="2" customFormat="1" ht="15"/>
    <row r="323" s="2" customFormat="1" ht="15"/>
    <row r="324" s="2" customFormat="1" ht="15"/>
    <row r="325" s="2" customFormat="1" ht="15"/>
    <row r="326" s="2" customFormat="1" ht="15"/>
    <row r="327" s="2" customFormat="1" ht="15"/>
    <row r="328" s="2" customFormat="1" ht="15"/>
    <row r="329" s="2" customFormat="1" ht="15"/>
    <row r="330" s="2" customFormat="1" ht="15"/>
    <row r="331" s="2" customFormat="1" ht="15"/>
    <row r="332" s="2" customFormat="1" ht="15"/>
    <row r="333" s="2" customFormat="1" ht="15"/>
    <row r="334" s="2" customFormat="1" ht="15"/>
    <row r="335" s="2" customFormat="1" ht="15"/>
    <row r="336" s="2" customFormat="1" ht="15"/>
    <row r="337" s="2" customFormat="1" ht="15"/>
    <row r="338" s="2" customFormat="1" ht="15"/>
    <row r="339" s="2" customFormat="1" ht="15"/>
    <row r="340" s="2" customFormat="1" ht="15"/>
    <row r="341" s="2" customFormat="1" ht="15"/>
    <row r="342" s="2" customFormat="1" ht="15"/>
    <row r="343" s="2" customFormat="1" ht="15"/>
    <row r="344" s="2" customFormat="1" ht="15"/>
    <row r="345" s="2" customFormat="1" ht="15"/>
    <row r="346" s="2" customFormat="1" ht="15"/>
    <row r="347" s="2" customFormat="1" ht="15"/>
    <row r="348" s="2" customFormat="1" ht="15"/>
    <row r="349" s="2" customFormat="1" ht="15"/>
    <row r="350" s="2" customFormat="1" ht="15"/>
    <row r="351" s="2" customFormat="1" ht="15"/>
    <row r="352" s="2" customFormat="1" ht="15"/>
    <row r="353" s="2" customFormat="1" ht="15"/>
    <row r="354" s="2" customFormat="1" ht="15"/>
    <row r="355" s="2" customFormat="1" ht="15"/>
    <row r="356" s="2" customFormat="1" ht="15"/>
    <row r="357" s="2" customFormat="1" ht="15"/>
    <row r="358" s="2" customFormat="1" ht="15"/>
    <row r="359" s="2" customFormat="1" ht="15"/>
    <row r="360" s="2" customFormat="1" ht="15"/>
    <row r="361" s="2" customFormat="1" ht="15"/>
    <row r="362" s="2" customFormat="1" ht="15"/>
    <row r="363" s="2" customFormat="1" ht="15"/>
    <row r="364" s="2" customFormat="1" ht="15"/>
    <row r="365" s="2" customFormat="1" ht="15"/>
    <row r="366" s="2" customFormat="1" ht="15"/>
    <row r="367" s="2" customFormat="1" ht="15"/>
    <row r="368" s="2" customFormat="1" ht="15"/>
    <row r="369" s="2" customFormat="1" ht="15"/>
    <row r="370" s="2" customFormat="1" ht="15"/>
    <row r="371" s="2" customFormat="1" ht="15"/>
    <row r="372" s="2" customFormat="1" ht="15"/>
    <row r="373" s="2" customFormat="1" ht="15"/>
    <row r="374" s="2" customFormat="1" ht="15"/>
    <row r="375" s="2" customFormat="1" ht="15"/>
    <row r="376" s="2" customFormat="1" ht="15"/>
    <row r="377" s="2" customFormat="1" ht="15"/>
    <row r="378" s="2" customFormat="1" ht="15"/>
    <row r="379" s="2" customFormat="1" ht="15"/>
    <row r="380" s="2" customFormat="1" ht="15"/>
    <row r="381" s="2" customFormat="1" ht="15"/>
    <row r="382" s="2" customFormat="1" ht="15"/>
    <row r="383" s="2" customFormat="1" ht="15"/>
    <row r="384" s="2" customFormat="1" ht="15"/>
    <row r="385" s="2" customFormat="1" ht="15"/>
    <row r="386" s="2" customFormat="1" ht="15"/>
    <row r="387" s="2" customFormat="1" ht="15"/>
    <row r="388" s="2" customFormat="1" ht="15"/>
    <row r="389" s="2" customFormat="1" ht="15"/>
    <row r="390" s="2" customFormat="1" ht="15"/>
    <row r="391" s="2" customFormat="1" ht="15"/>
    <row r="392" s="2" customFormat="1" ht="15"/>
    <row r="393" s="2" customFormat="1" ht="15"/>
    <row r="394" s="2" customFormat="1" ht="15"/>
    <row r="395" s="2" customFormat="1" ht="15"/>
    <row r="396" s="2" customFormat="1" ht="15"/>
    <row r="397" s="2" customFormat="1" ht="15"/>
    <row r="398" s="2" customFormat="1" ht="15"/>
    <row r="399" s="2" customFormat="1" ht="15"/>
    <row r="400" s="2" customFormat="1" ht="15"/>
    <row r="401" s="2" customFormat="1" ht="15"/>
    <row r="402" s="2" customFormat="1" ht="15"/>
    <row r="403" s="2" customFormat="1" ht="15"/>
    <row r="404" s="2" customFormat="1" ht="15"/>
    <row r="405" s="2" customFormat="1" ht="15"/>
    <row r="406" s="2" customFormat="1" ht="15"/>
    <row r="407" s="2" customFormat="1" ht="15"/>
    <row r="408" s="2" customFormat="1" ht="15"/>
    <row r="409" s="2" customFormat="1" ht="15"/>
    <row r="410" s="2" customFormat="1" ht="15"/>
    <row r="411" s="2" customFormat="1" ht="15"/>
    <row r="412" s="2" customFormat="1" ht="15"/>
    <row r="413" s="2" customFormat="1" ht="15"/>
    <row r="414" s="2" customFormat="1" ht="15"/>
    <row r="415" s="2" customFormat="1" ht="15"/>
    <row r="416" s="2" customFormat="1" ht="15"/>
    <row r="417" s="2" customFormat="1" ht="15"/>
    <row r="418" s="2" customFormat="1" ht="15"/>
    <row r="419" s="2" customFormat="1" ht="15"/>
    <row r="420" s="2" customFormat="1" ht="15"/>
    <row r="421" s="2" customFormat="1" ht="15"/>
    <row r="422" s="2" customFormat="1" ht="15"/>
    <row r="423" s="2" customFormat="1" ht="15"/>
    <row r="424" s="2" customFormat="1" ht="15"/>
    <row r="425" s="2" customFormat="1" ht="15"/>
    <row r="426" s="2" customFormat="1" ht="15"/>
    <row r="427" s="2" customFormat="1" ht="15"/>
    <row r="428" s="2" customFormat="1" ht="15"/>
    <row r="429" s="2" customFormat="1" ht="15"/>
    <row r="430" s="2" customFormat="1" ht="15"/>
    <row r="431" s="2" customFormat="1" ht="15"/>
    <row r="432" s="2" customFormat="1" ht="15"/>
    <row r="433" s="2" customFormat="1" ht="15"/>
    <row r="434" s="2" customFormat="1" ht="15"/>
    <row r="435" s="2" customFormat="1" ht="15"/>
    <row r="436" s="2" customFormat="1" ht="15"/>
    <row r="437" s="2" customFormat="1" ht="15"/>
    <row r="438" s="2" customFormat="1" ht="15"/>
    <row r="439" s="2" customFormat="1" ht="15"/>
    <row r="440" s="2" customFormat="1" ht="15"/>
    <row r="441" s="2" customFormat="1" ht="15"/>
    <row r="442" s="2" customFormat="1" ht="15"/>
    <row r="443" s="2" customFormat="1" ht="15"/>
    <row r="444" s="2" customFormat="1" ht="15"/>
    <row r="445" s="2" customFormat="1" ht="15"/>
    <row r="446" s="2" customFormat="1" ht="15"/>
    <row r="447" s="2" customFormat="1" ht="15"/>
    <row r="448" s="2" customFormat="1" ht="15"/>
    <row r="449" s="2" customFormat="1" ht="15"/>
    <row r="450" s="2" customFormat="1" ht="15"/>
    <row r="451" s="2" customFormat="1" ht="15"/>
    <row r="452" s="2" customFormat="1" ht="15"/>
    <row r="453" s="2" customFormat="1" ht="15"/>
    <row r="454" s="2" customFormat="1" ht="15"/>
    <row r="455" s="2" customFormat="1" ht="15"/>
    <row r="456" s="2" customFormat="1" ht="15"/>
    <row r="457" s="2" customFormat="1" ht="15"/>
    <row r="458" s="2" customFormat="1" ht="15"/>
    <row r="459" s="2" customFormat="1" ht="15"/>
    <row r="460" s="2" customFormat="1" ht="15"/>
    <row r="461" s="2" customFormat="1" ht="15"/>
    <row r="462" s="2" customFormat="1" ht="15"/>
    <row r="463" s="2" customFormat="1" ht="15"/>
    <row r="464" s="2" customFormat="1" ht="15"/>
    <row r="465" s="2" customFormat="1" ht="15"/>
    <row r="466" s="2" customFormat="1" ht="15"/>
    <row r="467" s="2" customFormat="1" ht="15"/>
    <row r="468" s="2" customFormat="1" ht="15"/>
    <row r="469" s="2" customFormat="1" ht="15"/>
    <row r="470" s="2" customFormat="1" ht="15"/>
    <row r="471" s="2" customFormat="1" ht="15"/>
    <row r="472" s="2" customFormat="1" ht="15"/>
    <row r="473" s="2" customFormat="1" ht="15"/>
    <row r="474" s="2" customFormat="1" ht="15"/>
    <row r="475" s="2" customFormat="1" ht="15"/>
    <row r="476" s="2" customFormat="1" ht="15"/>
    <row r="477" s="2" customFormat="1" ht="15"/>
    <row r="478" s="2" customFormat="1" ht="15"/>
    <row r="479" s="2" customFormat="1" ht="15"/>
    <row r="480" s="2" customFormat="1" ht="15"/>
    <row r="481" s="2" customFormat="1" ht="15"/>
    <row r="482" s="2" customFormat="1" ht="15"/>
    <row r="483" s="2" customFormat="1" ht="15"/>
    <row r="484" s="2" customFormat="1" ht="15"/>
    <row r="485" s="2" customFormat="1" ht="15"/>
    <row r="486" s="2" customFormat="1" ht="15"/>
    <row r="487" s="2" customFormat="1" ht="15"/>
    <row r="488" s="2" customFormat="1" ht="15"/>
    <row r="489" s="2" customFormat="1" ht="15"/>
    <row r="490" s="2" customFormat="1" ht="15"/>
    <row r="491" s="2" customFormat="1" ht="15"/>
    <row r="492" s="2" customFormat="1" ht="15"/>
    <row r="493" s="2" customFormat="1" ht="15"/>
    <row r="494" s="2" customFormat="1" ht="15"/>
    <row r="495" s="2" customFormat="1" ht="15"/>
    <row r="496" s="2" customFormat="1" ht="15"/>
    <row r="497" s="2" customFormat="1" ht="15"/>
    <row r="498" s="2" customFormat="1" ht="15"/>
    <row r="499" s="2" customFormat="1" ht="15"/>
    <row r="500" s="2" customFormat="1" ht="15"/>
    <row r="501" s="2" customFormat="1" ht="15"/>
    <row r="502" s="2" customFormat="1" ht="15"/>
    <row r="503" s="2" customFormat="1" ht="15"/>
    <row r="504" s="2" customFormat="1" ht="15"/>
    <row r="505" s="2" customFormat="1" ht="15"/>
    <row r="506" s="2" customFormat="1" ht="15"/>
    <row r="507" s="2" customFormat="1" ht="15"/>
    <row r="508" s="2" customFormat="1" ht="15"/>
    <row r="509" s="2" customFormat="1" ht="15"/>
    <row r="510" s="2" customFormat="1" ht="15"/>
    <row r="511" s="2" customFormat="1" ht="15"/>
    <row r="512" s="2" customFormat="1" ht="15"/>
    <row r="513" s="2" customFormat="1" ht="15"/>
    <row r="514" s="2" customFormat="1" ht="15"/>
    <row r="515" s="2" customFormat="1" ht="15"/>
    <row r="516" s="2" customFormat="1" ht="15"/>
    <row r="517" s="2" customFormat="1" ht="15"/>
    <row r="518" s="2" customFormat="1" ht="15"/>
    <row r="519" s="2" customFormat="1" ht="15"/>
    <row r="520" s="2" customFormat="1" ht="15"/>
    <row r="521" s="2" customFormat="1" ht="15"/>
    <row r="522" s="2" customFormat="1" ht="15"/>
    <row r="523" s="2" customFormat="1" ht="15"/>
    <row r="524" s="2" customFormat="1" ht="15"/>
    <row r="525" s="2" customFormat="1" ht="15"/>
    <row r="526" s="2" customFormat="1" ht="15"/>
    <row r="527" s="2" customFormat="1" ht="15"/>
    <row r="528" s="2" customFormat="1" ht="15"/>
    <row r="529" s="2" customFormat="1" ht="15"/>
    <row r="530" s="2" customFormat="1" ht="15"/>
    <row r="531" s="2" customFormat="1" ht="15"/>
    <row r="532" s="2" customFormat="1" ht="15"/>
    <row r="533" s="2" customFormat="1" ht="15"/>
    <row r="534" s="2" customFormat="1" ht="15"/>
    <row r="535" s="2" customFormat="1" ht="15"/>
    <row r="536" s="2" customFormat="1" ht="15"/>
    <row r="537" s="2" customFormat="1" ht="15"/>
    <row r="538" s="2" customFormat="1" ht="15"/>
    <row r="539" s="2" customFormat="1" ht="15"/>
    <row r="540" s="2" customFormat="1" ht="15"/>
    <row r="541" s="2" customFormat="1" ht="15"/>
    <row r="542" s="2" customFormat="1" ht="15"/>
    <row r="543" s="2" customFormat="1" ht="15"/>
    <row r="544" s="2" customFormat="1" ht="15"/>
    <row r="545" s="2" customFormat="1" ht="15"/>
    <row r="546" s="2" customFormat="1" ht="15"/>
    <row r="547" s="2" customFormat="1" ht="15"/>
    <row r="548" s="2" customFormat="1" ht="15"/>
    <row r="549" s="2" customFormat="1" ht="15"/>
    <row r="550" s="2" customFormat="1" ht="15"/>
    <row r="551" s="2" customFormat="1" ht="15"/>
    <row r="552" s="2" customFormat="1" ht="15"/>
    <row r="553" s="2" customFormat="1" ht="15"/>
    <row r="554" s="2" customFormat="1" ht="15"/>
    <row r="555" s="2" customFormat="1" ht="15"/>
    <row r="556" s="2" customFormat="1" ht="15"/>
    <row r="557" s="2" customFormat="1" ht="15"/>
    <row r="558" s="2" customFormat="1" ht="15"/>
    <row r="559" s="2" customFormat="1" ht="15"/>
    <row r="560" s="2" customFormat="1" ht="15"/>
    <row r="561" s="2" customFormat="1" ht="15"/>
    <row r="562" s="2" customFormat="1" ht="15"/>
    <row r="563" s="2" customFormat="1" ht="15"/>
    <row r="564" s="2" customFormat="1" ht="15"/>
    <row r="565" s="2" customFormat="1" ht="15"/>
    <row r="566" s="2" customFormat="1" ht="15"/>
    <row r="567" s="2" customFormat="1" ht="15"/>
    <row r="568" s="2" customFormat="1" ht="15"/>
    <row r="569" s="2" customFormat="1" ht="15"/>
    <row r="570" s="2" customFormat="1" ht="15"/>
    <row r="571" s="2" customFormat="1" ht="15"/>
    <row r="572" s="2" customFormat="1" ht="15"/>
    <row r="573" s="2" customFormat="1" ht="15"/>
    <row r="574" s="2" customFormat="1" ht="15"/>
    <row r="575" s="2" customFormat="1" ht="15"/>
    <row r="576" s="2" customFormat="1" ht="15"/>
    <row r="577" s="2" customFormat="1" ht="15"/>
    <row r="578" s="2" customFormat="1" ht="15"/>
    <row r="579" s="2" customFormat="1" ht="15"/>
    <row r="580" s="2" customFormat="1" ht="15"/>
    <row r="581" s="2" customFormat="1" ht="15"/>
    <row r="582" s="2" customFormat="1" ht="15"/>
    <row r="583" s="2" customFormat="1" ht="15"/>
    <row r="584" s="2" customFormat="1" ht="15"/>
    <row r="585" s="2" customFormat="1" ht="15"/>
    <row r="586" s="2" customFormat="1" ht="15"/>
    <row r="587" s="2" customFormat="1" ht="15"/>
    <row r="588" s="2" customFormat="1" ht="15"/>
    <row r="589" s="2" customFormat="1" ht="15"/>
    <row r="590" s="2" customFormat="1" ht="15"/>
    <row r="591" s="2" customFormat="1" ht="15"/>
    <row r="592" s="2" customFormat="1" ht="15"/>
    <row r="593" s="2" customFormat="1" ht="15"/>
    <row r="594" s="2" customFormat="1" ht="15"/>
    <row r="595" s="2" customFormat="1" ht="15"/>
    <row r="596" s="2" customFormat="1" ht="15"/>
    <row r="597" s="2" customFormat="1" ht="15"/>
    <row r="598" s="2" customFormat="1" ht="15"/>
    <row r="599" s="2" customFormat="1" ht="15"/>
    <row r="600" s="2" customFormat="1" ht="15"/>
    <row r="601" s="2" customFormat="1" ht="15"/>
    <row r="602" s="2" customFormat="1" ht="15"/>
    <row r="603" s="2" customFormat="1" ht="15"/>
    <row r="604" s="2" customFormat="1" ht="15"/>
    <row r="605" s="2" customFormat="1" ht="15"/>
    <row r="606" s="2" customFormat="1" ht="15"/>
    <row r="607" s="2" customFormat="1" ht="15"/>
    <row r="608" s="2" customFormat="1" ht="15"/>
    <row r="609" s="2" customFormat="1" ht="15"/>
    <row r="610" s="2" customFormat="1" ht="15"/>
    <row r="611" s="2" customFormat="1" ht="15"/>
    <row r="612" s="2" customFormat="1" ht="15"/>
    <row r="613" s="2" customFormat="1" ht="15"/>
    <row r="614" s="2" customFormat="1" ht="15"/>
    <row r="615" s="2" customFormat="1" ht="15"/>
    <row r="616" s="2" customFormat="1" ht="15"/>
    <row r="617" s="2" customFormat="1" ht="15"/>
    <row r="618" s="2" customFormat="1" ht="15"/>
    <row r="619" s="2" customFormat="1" ht="15"/>
    <row r="620" s="2" customFormat="1" ht="15"/>
    <row r="621" s="2" customFormat="1" ht="15"/>
    <row r="622" s="2" customFormat="1" ht="15"/>
    <row r="623" s="2" customFormat="1" ht="15"/>
    <row r="624" s="2" customFormat="1" ht="15"/>
    <row r="625" s="2" customFormat="1" ht="15"/>
    <row r="626" s="2" customFormat="1" ht="15"/>
    <row r="627" s="2" customFormat="1" ht="15"/>
  </sheetData>
  <sheetProtection algorithmName="SHA-512" hashValue="SPgyjw4KOA6/KECDRNBmqMr5VSvT/cLTIeOgXc53KItc9dz5lB8wfCGsXJGTs88fBdf1u057xzEvEv6sOTfL9w==" saltValue="62J3tsrqPTZ2M1RsxXKamw==" spinCount="100000" sheet="1" objects="1" scenarios="1"/>
  <mergeCells count="4">
    <mergeCell ref="I50:J50"/>
    <mergeCell ref="I51:J51"/>
    <mergeCell ref="I52:J52"/>
    <mergeCell ref="A4:J5"/>
  </mergeCells>
  <printOptions/>
  <pageMargins left="0.5" right="0.5" top="0.5" bottom="0.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247FE-FEBB-4E8A-8C64-AC49C0F4F8FC}">
  <dimension ref="A1:J54"/>
  <sheetViews>
    <sheetView showGridLines="0" showRowColHeaders="0" zoomScale="130" zoomScaleNormal="130" zoomScalePageLayoutView="55" workbookViewId="0" topLeftCell="A1"/>
  </sheetViews>
  <sheetFormatPr defaultColWidth="8.8515625" defaultRowHeight="15"/>
  <cols>
    <col min="1" max="2" width="8.8515625" style="1" customWidth="1"/>
    <col min="3" max="3" width="9.7109375" style="1" customWidth="1"/>
    <col min="4" max="4" width="9.140625" style="1" bestFit="1" customWidth="1"/>
    <col min="5" max="10" width="8.8515625" style="1" customWidth="1"/>
    <col min="11" max="127" width="8.8515625" style="2" customWidth="1"/>
    <col min="128" max="16384" width="8.8515625" style="1" customWidth="1"/>
  </cols>
  <sheetData>
    <row r="1" spans="1:10" ht="31.5">
      <c r="A1" s="95" t="s">
        <v>67</v>
      </c>
      <c r="B1" s="11"/>
      <c r="C1" s="11"/>
      <c r="D1" s="11"/>
      <c r="E1" s="11"/>
      <c r="F1" s="11"/>
      <c r="G1" s="11"/>
      <c r="H1" s="11"/>
      <c r="I1" s="11"/>
      <c r="J1" s="3"/>
    </row>
    <row r="2" spans="1:10" s="2" customFormat="1" ht="20.25">
      <c r="A2" s="47"/>
      <c r="B2" s="11"/>
      <c r="C2" s="11"/>
      <c r="D2" s="11"/>
      <c r="E2" s="11"/>
      <c r="F2" s="11"/>
      <c r="G2" s="11"/>
      <c r="H2" s="11"/>
      <c r="I2" s="11"/>
      <c r="J2" s="3"/>
    </row>
    <row r="3" spans="1:10" s="2" customFormat="1" ht="20.25">
      <c r="A3" s="8"/>
      <c r="B3" s="3"/>
      <c r="C3" s="3"/>
      <c r="D3" s="3"/>
      <c r="E3" s="3"/>
      <c r="F3" s="3"/>
      <c r="G3" s="3"/>
      <c r="H3" s="3"/>
      <c r="I3" s="3"/>
      <c r="J3" s="3"/>
    </row>
    <row r="4" spans="1:10" s="2" customFormat="1" ht="13.2" customHeight="1">
      <c r="A4" s="128" t="s">
        <v>68</v>
      </c>
      <c r="B4" s="128"/>
      <c r="C4" s="128"/>
      <c r="D4" s="128"/>
      <c r="E4" s="128"/>
      <c r="F4" s="128"/>
      <c r="G4" s="128"/>
      <c r="H4" s="128"/>
      <c r="I4" s="128"/>
      <c r="J4" s="128"/>
    </row>
    <row r="5" spans="1:10" s="2" customFormat="1" ht="15">
      <c r="A5" s="128"/>
      <c r="B5" s="128"/>
      <c r="C5" s="128"/>
      <c r="D5" s="128"/>
      <c r="E5" s="128"/>
      <c r="F5" s="128"/>
      <c r="G5" s="128"/>
      <c r="H5" s="128"/>
      <c r="I5" s="128"/>
      <c r="J5" s="128"/>
    </row>
    <row r="6" spans="1:10" s="2" customFormat="1" ht="15">
      <c r="A6" s="128"/>
      <c r="B6" s="128"/>
      <c r="C6" s="128"/>
      <c r="D6" s="128"/>
      <c r="E6" s="128"/>
      <c r="F6" s="128"/>
      <c r="G6" s="128"/>
      <c r="H6" s="128"/>
      <c r="I6" s="128"/>
      <c r="J6" s="128"/>
    </row>
    <row r="7" spans="1:10" s="2" customFormat="1" ht="15">
      <c r="A7" s="128"/>
      <c r="B7" s="128"/>
      <c r="C7" s="128"/>
      <c r="D7" s="128"/>
      <c r="E7" s="128"/>
      <c r="F7" s="128"/>
      <c r="G7" s="128"/>
      <c r="H7" s="128"/>
      <c r="I7" s="128"/>
      <c r="J7" s="128"/>
    </row>
    <row r="8" spans="1:10" s="2" customFormat="1" ht="15">
      <c r="A8" s="86"/>
      <c r="B8" s="86"/>
      <c r="C8" s="86"/>
      <c r="D8" s="86"/>
      <c r="E8" s="86"/>
      <c r="F8" s="86"/>
      <c r="G8" s="86"/>
      <c r="H8" s="86"/>
      <c r="I8" s="86"/>
      <c r="J8" s="86"/>
    </row>
    <row r="9" spans="1:10" s="2" customFormat="1" ht="15">
      <c r="A9" s="3"/>
      <c r="B9" s="3"/>
      <c r="C9" s="3"/>
      <c r="D9" s="3"/>
      <c r="E9" s="3"/>
      <c r="F9" s="3"/>
      <c r="G9" s="3"/>
      <c r="H9" s="3"/>
      <c r="I9" s="3"/>
      <c r="J9" s="3"/>
    </row>
    <row r="10" spans="1:10" s="2" customFormat="1" ht="15">
      <c r="A10" s="43" t="s">
        <v>63</v>
      </c>
      <c r="B10" s="43"/>
      <c r="C10" s="43"/>
      <c r="D10" s="43"/>
      <c r="E10" s="44"/>
      <c r="F10" s="70"/>
      <c r="G10" s="70"/>
      <c r="H10" s="70"/>
      <c r="I10" s="70"/>
      <c r="J10" s="70"/>
    </row>
    <row r="11" spans="1:10" s="2" customFormat="1" ht="12.75">
      <c r="A11" s="5"/>
      <c r="B11" s="5"/>
      <c r="C11" s="5"/>
      <c r="D11" s="5"/>
      <c r="E11" s="3"/>
      <c r="F11" s="3"/>
      <c r="G11" s="3"/>
      <c r="H11" s="3"/>
      <c r="I11" s="3"/>
      <c r="J11" s="3"/>
    </row>
    <row r="12" spans="1:10" s="2" customFormat="1" ht="12.75">
      <c r="A12" s="5"/>
      <c r="B12" s="5"/>
      <c r="C12" s="5"/>
      <c r="D12" s="5"/>
      <c r="E12" s="3"/>
      <c r="F12" s="3"/>
      <c r="G12" s="3"/>
      <c r="H12" s="3"/>
      <c r="I12" s="3"/>
      <c r="J12" s="3"/>
    </row>
    <row r="13" spans="1:10" s="2" customFormat="1" ht="12.75">
      <c r="A13" s="6" t="s">
        <v>69</v>
      </c>
      <c r="B13" s="3"/>
      <c r="C13" s="6" t="s">
        <v>70</v>
      </c>
      <c r="D13" s="5"/>
      <c r="E13" s="3"/>
      <c r="F13" s="3"/>
      <c r="G13" s="6" t="s">
        <v>71</v>
      </c>
      <c r="H13" s="3"/>
      <c r="I13" s="3"/>
      <c r="J13" s="3"/>
    </row>
    <row r="14" spans="1:10" s="2" customFormat="1" ht="15">
      <c r="A14" s="5"/>
      <c r="B14" s="5"/>
      <c r="C14" s="5"/>
      <c r="D14" s="5"/>
      <c r="E14" s="3"/>
      <c r="F14" s="3"/>
      <c r="G14" s="3"/>
      <c r="H14" s="3"/>
      <c r="I14" s="3"/>
      <c r="J14" s="3"/>
    </row>
    <row r="15" spans="1:10" s="2" customFormat="1" ht="15">
      <c r="A15" s="5"/>
      <c r="B15" s="5"/>
      <c r="C15" s="5"/>
      <c r="D15" s="5"/>
      <c r="E15" s="3"/>
      <c r="F15" s="3"/>
      <c r="G15" s="3"/>
      <c r="H15" s="3"/>
      <c r="I15" s="3"/>
      <c r="J15" s="3"/>
    </row>
    <row r="16" spans="1:10" s="2" customFormat="1" ht="15">
      <c r="A16" s="6" t="s">
        <v>72</v>
      </c>
      <c r="B16" s="6"/>
      <c r="C16" s="6"/>
      <c r="D16" s="6"/>
      <c r="E16" s="3"/>
      <c r="F16" s="3"/>
      <c r="G16" s="3"/>
      <c r="H16" s="3"/>
      <c r="I16" s="3"/>
      <c r="J16" s="3"/>
    </row>
    <row r="17" spans="1:10" s="2" customFormat="1" ht="15">
      <c r="A17" s="3"/>
      <c r="B17" s="76"/>
      <c r="C17" s="54" t="s">
        <v>73</v>
      </c>
      <c r="D17" s="54" t="s">
        <v>74</v>
      </c>
      <c r="E17" s="3"/>
      <c r="F17" s="3"/>
      <c r="G17" s="3"/>
      <c r="H17" s="3"/>
      <c r="I17" s="3"/>
      <c r="J17" s="3"/>
    </row>
    <row r="18" spans="1:10" s="2" customFormat="1" ht="15">
      <c r="A18" s="3"/>
      <c r="B18" s="76" t="s">
        <v>75</v>
      </c>
      <c r="C18" s="89"/>
      <c r="D18" s="89"/>
      <c r="E18" s="3"/>
      <c r="F18" s="3"/>
      <c r="G18" s="3"/>
      <c r="H18" s="3"/>
      <c r="I18" s="3"/>
      <c r="J18" s="3"/>
    </row>
    <row r="19" spans="1:10" s="2" customFormat="1" ht="15">
      <c r="A19" s="3"/>
      <c r="B19" s="76" t="s">
        <v>76</v>
      </c>
      <c r="C19" s="89"/>
      <c r="D19" s="89"/>
      <c r="E19" s="3"/>
      <c r="F19" s="3"/>
      <c r="G19" s="3"/>
      <c r="H19" s="3"/>
      <c r="I19" s="3"/>
      <c r="J19" s="3"/>
    </row>
    <row r="20" spans="1:10" s="2" customFormat="1" ht="15">
      <c r="A20" s="3"/>
      <c r="B20" s="76" t="s">
        <v>77</v>
      </c>
      <c r="C20" s="89"/>
      <c r="D20" s="89"/>
      <c r="E20" s="3"/>
      <c r="F20" s="3"/>
      <c r="G20" s="3"/>
      <c r="H20" s="3"/>
      <c r="I20" s="3"/>
      <c r="J20" s="3"/>
    </row>
    <row r="21" spans="1:10" s="2" customFormat="1" ht="15">
      <c r="A21" s="3"/>
      <c r="B21" s="76" t="s">
        <v>78</v>
      </c>
      <c r="C21" s="54">
        <v>175</v>
      </c>
      <c r="D21" s="54">
        <v>60</v>
      </c>
      <c r="E21" s="3"/>
      <c r="F21" s="3"/>
      <c r="G21" s="3"/>
      <c r="H21" s="3"/>
      <c r="I21" s="3"/>
      <c r="J21" s="3"/>
    </row>
    <row r="22" spans="1:10" s="2" customFormat="1" ht="15">
      <c r="A22" s="3"/>
      <c r="B22" s="3"/>
      <c r="C22" s="3"/>
      <c r="D22" s="3"/>
      <c r="E22" s="3"/>
      <c r="F22" s="3"/>
      <c r="G22" s="3"/>
      <c r="H22" s="3"/>
      <c r="I22" s="3"/>
      <c r="J22" s="3"/>
    </row>
    <row r="23" spans="1:10" s="2" customFormat="1" ht="15">
      <c r="A23" s="3"/>
      <c r="B23" s="3"/>
      <c r="C23" s="3"/>
      <c r="D23" s="3"/>
      <c r="E23" s="3"/>
      <c r="F23" s="3"/>
      <c r="G23" s="3"/>
      <c r="H23" s="3"/>
      <c r="I23" s="3"/>
      <c r="J23" s="3"/>
    </row>
    <row r="24" spans="1:10" s="2" customFormat="1" ht="15">
      <c r="A24" s="6" t="s">
        <v>79</v>
      </c>
      <c r="B24" s="3"/>
      <c r="C24" s="3"/>
      <c r="D24" s="3"/>
      <c r="E24" s="3"/>
      <c r="F24" s="3"/>
      <c r="G24" s="3"/>
      <c r="H24" s="3"/>
      <c r="I24" s="3"/>
      <c r="J24" s="3"/>
    </row>
    <row r="25" spans="1:10" s="2" customFormat="1" ht="15">
      <c r="A25" s="3"/>
      <c r="B25" s="76"/>
      <c r="C25" s="54" t="s">
        <v>80</v>
      </c>
      <c r="D25" s="54" t="s">
        <v>74</v>
      </c>
      <c r="E25" s="3"/>
      <c r="F25" s="3"/>
      <c r="G25" s="3"/>
      <c r="H25" s="3"/>
      <c r="I25" s="3"/>
      <c r="J25" s="3"/>
    </row>
    <row r="26" spans="1:10" s="2" customFormat="1" ht="15">
      <c r="A26" s="3"/>
      <c r="B26" s="76" t="s">
        <v>75</v>
      </c>
      <c r="C26" s="89"/>
      <c r="D26" s="89"/>
      <c r="E26" s="3"/>
      <c r="F26" s="3"/>
      <c r="G26" s="3"/>
      <c r="H26" s="3"/>
      <c r="I26" s="3"/>
      <c r="J26" s="3"/>
    </row>
    <row r="27" spans="1:10" s="2" customFormat="1" ht="15">
      <c r="A27" s="3"/>
      <c r="B27" s="76" t="s">
        <v>76</v>
      </c>
      <c r="C27" s="89"/>
      <c r="D27" s="89"/>
      <c r="E27" s="3"/>
      <c r="F27" s="3"/>
      <c r="G27" s="3"/>
      <c r="H27" s="3"/>
      <c r="I27" s="3"/>
      <c r="J27" s="3"/>
    </row>
    <row r="28" spans="1:10" s="2" customFormat="1" ht="15">
      <c r="A28" s="3"/>
      <c r="B28" s="76" t="s">
        <v>77</v>
      </c>
      <c r="C28" s="89"/>
      <c r="D28" s="89"/>
      <c r="E28" s="3"/>
      <c r="F28" s="3"/>
      <c r="G28" s="3"/>
      <c r="H28" s="3"/>
      <c r="I28" s="3"/>
      <c r="J28" s="3"/>
    </row>
    <row r="29" spans="1:10" s="2" customFormat="1" ht="15">
      <c r="A29" s="3"/>
      <c r="B29" s="3"/>
      <c r="C29" s="3"/>
      <c r="D29" s="3"/>
      <c r="E29" s="3"/>
      <c r="F29" s="3"/>
      <c r="G29" s="3"/>
      <c r="H29" s="3"/>
      <c r="I29" s="3"/>
      <c r="J29" s="3"/>
    </row>
    <row r="30" spans="1:10" s="2" customFormat="1" ht="15">
      <c r="A30" s="6" t="s">
        <v>81</v>
      </c>
      <c r="B30" s="3"/>
      <c r="C30" s="3"/>
      <c r="D30" s="46"/>
      <c r="E30" s="3"/>
      <c r="F30" s="3"/>
      <c r="G30" s="3"/>
      <c r="H30" s="3"/>
      <c r="I30" s="3"/>
      <c r="J30" s="3"/>
    </row>
    <row r="31" spans="1:10" s="2" customFormat="1" ht="15">
      <c r="A31" s="3"/>
      <c r="B31" s="3"/>
      <c r="C31" s="3"/>
      <c r="D31" s="3"/>
      <c r="E31" s="3"/>
      <c r="F31" s="3"/>
      <c r="G31" s="3"/>
      <c r="H31" s="3"/>
      <c r="I31" s="3"/>
      <c r="J31" s="3"/>
    </row>
    <row r="32" spans="1:10" s="2" customFormat="1" ht="15">
      <c r="A32" s="43" t="s">
        <v>82</v>
      </c>
      <c r="B32" s="43"/>
      <c r="C32" s="43"/>
      <c r="D32" s="43"/>
      <c r="E32" s="44"/>
      <c r="F32" s="3"/>
      <c r="G32" s="3"/>
      <c r="H32" s="3"/>
      <c r="I32" s="3"/>
      <c r="J32" s="3"/>
    </row>
    <row r="33" spans="1:10" s="2" customFormat="1" ht="15">
      <c r="A33" s="3"/>
      <c r="B33" s="3"/>
      <c r="C33" s="3"/>
      <c r="D33" s="3"/>
      <c r="E33" s="3"/>
      <c r="F33" s="3"/>
      <c r="G33" s="3"/>
      <c r="H33" s="3"/>
      <c r="I33" s="3"/>
      <c r="J33" s="3"/>
    </row>
    <row r="34" spans="1:10" s="2" customFormat="1" ht="15">
      <c r="A34" s="3" t="s">
        <v>46</v>
      </c>
      <c r="B34" s="3"/>
      <c r="C34" s="3"/>
      <c r="D34" s="48"/>
      <c r="E34" s="3"/>
      <c r="F34" s="3"/>
      <c r="G34" s="3"/>
      <c r="H34" s="3"/>
      <c r="I34" s="3"/>
      <c r="J34" s="3"/>
    </row>
    <row r="35" spans="1:10" s="2" customFormat="1" ht="15">
      <c r="A35" s="3"/>
      <c r="B35" s="3"/>
      <c r="C35" s="3"/>
      <c r="D35" s="87"/>
      <c r="E35" s="3"/>
      <c r="F35" s="3"/>
      <c r="G35" s="3"/>
      <c r="H35" s="3"/>
      <c r="I35" s="3"/>
      <c r="J35" s="3"/>
    </row>
    <row r="36" spans="1:10" s="2" customFormat="1" ht="15">
      <c r="A36" s="6" t="s">
        <v>66</v>
      </c>
      <c r="B36" s="3"/>
      <c r="C36" s="7"/>
      <c r="D36" s="88">
        <f>IF(C36&lt;(0.5*D34),IF(C36&lt;100000,C36,100000),IF((0.5*D34)&lt;100000,(0.5*D34),100000))</f>
        <v>0</v>
      </c>
      <c r="E36" s="3"/>
      <c r="F36" s="3"/>
      <c r="G36" s="3"/>
      <c r="H36" s="3"/>
      <c r="I36" s="3"/>
      <c r="J36" s="3"/>
    </row>
    <row r="37" spans="1:10" s="2" customFormat="1" ht="15">
      <c r="A37" s="3"/>
      <c r="B37" s="3"/>
      <c r="C37" s="3"/>
      <c r="D37" s="3"/>
      <c r="E37" s="3"/>
      <c r="F37" s="3"/>
      <c r="G37" s="3"/>
      <c r="H37" s="3"/>
      <c r="I37" s="3"/>
      <c r="J37" s="3"/>
    </row>
    <row r="38" spans="1:10" s="2" customFormat="1" ht="15">
      <c r="A38" s="3"/>
      <c r="B38" s="3"/>
      <c r="C38" s="3"/>
      <c r="D38" s="3"/>
      <c r="E38" s="3"/>
      <c r="F38" s="3"/>
      <c r="G38" s="3"/>
      <c r="H38" s="3"/>
      <c r="I38" s="3"/>
      <c r="J38" s="3"/>
    </row>
    <row r="39" spans="1:10" s="2" customFormat="1" ht="15">
      <c r="A39" s="3"/>
      <c r="B39" s="3"/>
      <c r="C39" s="3"/>
      <c r="D39" s="3"/>
      <c r="E39" s="3"/>
      <c r="F39" s="3"/>
      <c r="G39" s="3"/>
      <c r="H39" s="3"/>
      <c r="I39" s="3"/>
      <c r="J39" s="3"/>
    </row>
    <row r="40" spans="1:10" s="2" customFormat="1" ht="15">
      <c r="A40" s="3"/>
      <c r="B40" s="3"/>
      <c r="C40" s="3"/>
      <c r="D40" s="3"/>
      <c r="E40" s="3"/>
      <c r="F40" s="3"/>
      <c r="G40" s="3"/>
      <c r="H40" s="3"/>
      <c r="I40" s="3"/>
      <c r="J40" s="3"/>
    </row>
    <row r="41" spans="1:10" s="2" customFormat="1" ht="15">
      <c r="A41" s="3"/>
      <c r="B41" s="3"/>
      <c r="C41" s="3"/>
      <c r="D41" s="3"/>
      <c r="E41" s="3"/>
      <c r="F41" s="3"/>
      <c r="G41" s="3"/>
      <c r="H41" s="3"/>
      <c r="I41" s="3"/>
      <c r="J41" s="3"/>
    </row>
    <row r="42" spans="1:10" s="2" customFormat="1" ht="15">
      <c r="A42" s="3"/>
      <c r="B42" s="3"/>
      <c r="C42" s="3"/>
      <c r="D42" s="3"/>
      <c r="E42" s="3"/>
      <c r="F42" s="3"/>
      <c r="G42" s="3"/>
      <c r="H42" s="3"/>
      <c r="I42" s="3"/>
      <c r="J42" s="3"/>
    </row>
    <row r="43" spans="1:10" s="2" customFormat="1" ht="15">
      <c r="A43" s="3"/>
      <c r="B43" s="3"/>
      <c r="C43" s="3"/>
      <c r="D43" s="3"/>
      <c r="E43" s="3"/>
      <c r="F43" s="3"/>
      <c r="G43" s="3"/>
      <c r="H43" s="3"/>
      <c r="I43" s="3"/>
      <c r="J43" s="3"/>
    </row>
    <row r="44" spans="1:10" s="2" customFormat="1" ht="15">
      <c r="A44" s="3"/>
      <c r="B44" s="3"/>
      <c r="C44" s="3"/>
      <c r="D44" s="3"/>
      <c r="E44" s="3"/>
      <c r="F44" s="3"/>
      <c r="G44" s="3"/>
      <c r="H44" s="3"/>
      <c r="I44" s="3"/>
      <c r="J44" s="3"/>
    </row>
    <row r="45" spans="1:10" s="2" customFormat="1" ht="15">
      <c r="A45" s="3"/>
      <c r="B45" s="3"/>
      <c r="C45" s="3"/>
      <c r="D45" s="3"/>
      <c r="E45" s="3"/>
      <c r="F45" s="3"/>
      <c r="G45" s="3"/>
      <c r="H45" s="3"/>
      <c r="I45" s="3"/>
      <c r="J45" s="3"/>
    </row>
    <row r="46" spans="1:10" s="2" customFormat="1" ht="15">
      <c r="A46" s="3"/>
      <c r="B46" s="3"/>
      <c r="C46" s="3"/>
      <c r="D46" s="3"/>
      <c r="E46" s="3"/>
      <c r="F46" s="3"/>
      <c r="G46" s="3"/>
      <c r="H46" s="3"/>
      <c r="I46" s="3"/>
      <c r="J46" s="3"/>
    </row>
    <row r="47" spans="1:10" s="2" customFormat="1" ht="15">
      <c r="A47" s="3"/>
      <c r="B47" s="3"/>
      <c r="C47" s="3"/>
      <c r="D47" s="3"/>
      <c r="E47" s="3"/>
      <c r="F47" s="3"/>
      <c r="G47" s="3"/>
      <c r="H47" s="3"/>
      <c r="I47" s="3"/>
      <c r="J47" s="3"/>
    </row>
    <row r="48" spans="1:10" s="2" customFormat="1" ht="15">
      <c r="A48" s="3"/>
      <c r="B48" s="3"/>
      <c r="C48" s="3"/>
      <c r="D48" s="3"/>
      <c r="E48" s="3"/>
      <c r="F48" s="3"/>
      <c r="G48" s="3"/>
      <c r="H48" s="3"/>
      <c r="I48" s="3"/>
      <c r="J48" s="3"/>
    </row>
    <row r="49" spans="1:10" s="2" customFormat="1" ht="15">
      <c r="A49" s="3"/>
      <c r="B49" s="3"/>
      <c r="C49" s="3"/>
      <c r="D49" s="3"/>
      <c r="E49" s="3"/>
      <c r="F49" s="3"/>
      <c r="G49" s="3"/>
      <c r="H49" s="3"/>
      <c r="I49" s="3"/>
      <c r="J49" s="3"/>
    </row>
    <row r="50" spans="1:10" s="2" customFormat="1" ht="15">
      <c r="A50" s="3"/>
      <c r="B50" s="3"/>
      <c r="C50" s="3"/>
      <c r="D50" s="3"/>
      <c r="E50" s="3"/>
      <c r="F50" s="3"/>
      <c r="G50" s="3"/>
      <c r="H50" s="3"/>
      <c r="I50" s="3"/>
      <c r="J50" s="3"/>
    </row>
    <row r="51" spans="1:10" s="2" customFormat="1" ht="15">
      <c r="A51" s="3"/>
      <c r="B51" s="3"/>
      <c r="C51" s="3"/>
      <c r="D51" s="3"/>
      <c r="E51" s="3"/>
      <c r="F51" s="3"/>
      <c r="G51" s="3"/>
      <c r="H51" s="3"/>
      <c r="I51" s="3"/>
      <c r="J51" s="3"/>
    </row>
    <row r="52" spans="1:10" s="2" customFormat="1" ht="12.75">
      <c r="A52" s="3"/>
      <c r="B52" s="3"/>
      <c r="C52" s="3"/>
      <c r="D52" s="3"/>
      <c r="E52" s="3"/>
      <c r="F52" s="3"/>
      <c r="G52" s="3"/>
      <c r="H52" s="3"/>
      <c r="I52" s="127"/>
      <c r="J52" s="127"/>
    </row>
    <row r="53" spans="1:10" s="2" customFormat="1" ht="12.75">
      <c r="A53" s="3"/>
      <c r="B53" s="3"/>
      <c r="C53" s="3"/>
      <c r="D53" s="3"/>
      <c r="E53" s="3"/>
      <c r="F53" s="3"/>
      <c r="G53" s="3"/>
      <c r="H53" s="3"/>
      <c r="I53" s="127"/>
      <c r="J53" s="127"/>
    </row>
    <row r="54" spans="1:10" s="2" customFormat="1" ht="12.75">
      <c r="A54" s="3"/>
      <c r="B54" s="3"/>
      <c r="C54" s="3"/>
      <c r="D54" s="3"/>
      <c r="E54" s="3"/>
      <c r="F54" s="3"/>
      <c r="G54" s="3"/>
      <c r="H54" s="3"/>
      <c r="I54" s="127"/>
      <c r="J54" s="127"/>
    </row>
    <row r="55" s="2" customFormat="1" ht="15"/>
    <row r="56" s="2" customFormat="1" ht="15"/>
    <row r="57" s="2" customFormat="1" ht="15"/>
    <row r="58" s="2" customFormat="1" ht="15"/>
    <row r="59" s="2" customFormat="1" ht="15"/>
    <row r="60" s="2" customFormat="1" ht="15"/>
    <row r="61" s="2" customFormat="1" ht="15"/>
    <row r="62" s="2" customFormat="1" ht="15"/>
    <row r="63" s="2" customFormat="1" ht="15"/>
    <row r="64" s="2" customFormat="1" ht="15"/>
    <row r="65" s="2" customFormat="1" ht="15"/>
    <row r="66" s="2" customFormat="1" ht="15"/>
    <row r="67" s="2" customFormat="1" ht="15"/>
    <row r="68" s="2" customFormat="1" ht="15"/>
    <row r="69" s="2" customFormat="1" ht="15"/>
    <row r="70" s="2" customFormat="1" ht="15"/>
    <row r="71" s="2" customFormat="1" ht="15"/>
    <row r="72" s="2" customFormat="1" ht="15"/>
    <row r="73" s="2" customFormat="1" ht="15"/>
    <row r="74" s="2" customFormat="1" ht="15"/>
    <row r="75" s="2" customFormat="1" ht="15"/>
    <row r="76" s="2" customFormat="1" ht="15"/>
    <row r="77" s="2" customFormat="1" ht="15"/>
    <row r="78" s="2" customFormat="1" ht="15"/>
    <row r="79" s="2" customFormat="1" ht="15"/>
    <row r="80" s="2" customFormat="1" ht="15"/>
    <row r="81" s="2" customFormat="1" ht="15"/>
    <row r="82" s="2" customFormat="1" ht="15"/>
    <row r="83" s="2" customFormat="1" ht="15"/>
    <row r="84" s="2" customFormat="1" ht="15"/>
    <row r="85" s="2" customFormat="1" ht="15"/>
    <row r="86" s="2" customFormat="1" ht="15"/>
    <row r="87" s="2" customFormat="1" ht="15"/>
    <row r="88" s="2" customFormat="1" ht="15"/>
    <row r="89" s="2" customFormat="1" ht="15"/>
    <row r="90" s="2" customFormat="1" ht="15"/>
    <row r="91" s="2" customFormat="1" ht="15"/>
    <row r="92" s="2" customFormat="1" ht="15"/>
    <row r="93" s="2" customFormat="1" ht="15"/>
    <row r="94" s="2" customFormat="1" ht="15"/>
    <row r="95" s="2" customFormat="1" ht="15"/>
    <row r="96" s="2" customFormat="1" ht="15"/>
    <row r="97" s="2" customFormat="1" ht="15"/>
    <row r="98" s="2" customFormat="1" ht="15"/>
    <row r="99" s="2" customFormat="1" ht="15"/>
    <row r="100" s="2" customFormat="1" ht="15"/>
    <row r="101" s="2" customFormat="1" ht="15"/>
    <row r="102" s="2" customFormat="1" ht="15"/>
    <row r="103" s="2" customFormat="1" ht="15"/>
    <row r="104" s="2" customFormat="1" ht="15"/>
    <row r="105" s="2" customFormat="1" ht="15"/>
    <row r="106" s="2" customFormat="1" ht="15"/>
    <row r="107" s="2" customFormat="1" ht="15"/>
    <row r="108" s="2" customFormat="1" ht="15"/>
    <row r="109" s="2" customFormat="1" ht="15"/>
    <row r="110" s="2" customFormat="1" ht="15"/>
    <row r="111" s="2" customFormat="1" ht="15"/>
    <row r="112" s="2" customFormat="1" ht="15"/>
    <row r="113" s="2" customFormat="1" ht="15"/>
    <row r="114" s="2" customFormat="1" ht="15"/>
    <row r="115" s="2" customFormat="1" ht="15"/>
    <row r="116" s="2" customFormat="1" ht="15"/>
    <row r="117" s="2" customFormat="1" ht="15"/>
    <row r="118" s="2" customFormat="1" ht="15"/>
    <row r="119" s="2" customFormat="1" ht="15"/>
    <row r="120" s="2" customFormat="1" ht="15"/>
    <row r="121" s="2" customFormat="1" ht="15"/>
    <row r="122" s="2" customFormat="1" ht="15"/>
    <row r="123" s="2" customFormat="1" ht="15"/>
    <row r="124" s="2" customFormat="1" ht="15"/>
    <row r="125" s="2" customFormat="1" ht="15"/>
    <row r="126" s="2" customFormat="1" ht="15"/>
    <row r="127" s="2" customFormat="1" ht="15"/>
    <row r="128" s="2" customFormat="1" ht="15"/>
    <row r="129" s="2" customFormat="1" ht="15"/>
    <row r="130" s="2" customFormat="1" ht="15"/>
    <row r="131" s="2" customFormat="1" ht="15"/>
    <row r="132" s="2" customFormat="1" ht="15"/>
    <row r="133" s="2" customFormat="1" ht="15"/>
    <row r="134" s="2" customFormat="1" ht="15"/>
    <row r="135" s="2" customFormat="1" ht="15"/>
    <row r="136" s="2" customFormat="1" ht="15"/>
    <row r="137" s="2" customFormat="1" ht="15"/>
    <row r="138" s="2" customFormat="1" ht="15"/>
    <row r="139" s="2" customFormat="1" ht="15"/>
    <row r="140" s="2" customFormat="1" ht="15"/>
    <row r="141" s="2" customFormat="1" ht="15"/>
    <row r="142" s="2" customFormat="1" ht="15"/>
    <row r="143" s="2" customFormat="1" ht="15"/>
    <row r="144" s="2" customFormat="1" ht="15"/>
    <row r="145" s="2" customFormat="1" ht="15"/>
    <row r="146" s="2" customFormat="1" ht="15"/>
    <row r="147" s="2" customFormat="1" ht="15"/>
    <row r="148" s="2" customFormat="1" ht="15"/>
    <row r="149" s="2" customFormat="1" ht="15"/>
    <row r="150" s="2" customFormat="1" ht="15"/>
    <row r="151" s="2" customFormat="1" ht="15"/>
    <row r="152" s="2" customFormat="1" ht="15"/>
    <row r="153" s="2" customFormat="1" ht="15"/>
    <row r="154" s="2" customFormat="1" ht="15"/>
    <row r="155" s="2" customFormat="1" ht="15"/>
    <row r="156" s="2" customFormat="1" ht="15"/>
    <row r="157" s="2" customFormat="1" ht="15"/>
    <row r="158" s="2" customFormat="1" ht="15"/>
    <row r="159" s="2" customFormat="1" ht="15"/>
    <row r="160" s="2" customFormat="1" ht="15"/>
    <row r="161" s="2" customFormat="1" ht="15"/>
    <row r="162" s="2" customFormat="1" ht="15"/>
    <row r="163" s="2" customFormat="1" ht="15"/>
    <row r="164" s="2" customFormat="1" ht="15"/>
    <row r="165" s="2" customFormat="1" ht="15"/>
    <row r="166" s="2" customFormat="1" ht="15"/>
    <row r="167" s="2" customFormat="1" ht="15"/>
    <row r="168" s="2" customFormat="1" ht="15"/>
    <row r="169" s="2" customFormat="1" ht="15"/>
    <row r="170" s="2" customFormat="1" ht="15"/>
    <row r="171" s="2" customFormat="1" ht="15"/>
    <row r="172" s="2" customFormat="1" ht="15"/>
    <row r="173" s="2" customFormat="1" ht="15"/>
    <row r="174" s="2" customFormat="1" ht="15"/>
    <row r="175" s="2" customFormat="1" ht="15"/>
    <row r="176" s="2" customFormat="1" ht="15"/>
    <row r="177" s="2" customFormat="1" ht="15"/>
    <row r="178" s="2" customFormat="1" ht="15"/>
    <row r="179" s="2" customFormat="1" ht="15"/>
    <row r="180" s="2" customFormat="1" ht="15"/>
    <row r="181" s="2" customFormat="1" ht="15"/>
    <row r="182" s="2" customFormat="1" ht="15"/>
    <row r="183" s="2" customFormat="1" ht="15"/>
    <row r="184" s="2" customFormat="1" ht="15"/>
    <row r="185" s="2" customFormat="1" ht="15"/>
    <row r="186" s="2" customFormat="1" ht="15"/>
    <row r="187" s="2" customFormat="1" ht="15"/>
    <row r="188" s="2" customFormat="1" ht="15"/>
    <row r="189" s="2" customFormat="1" ht="15"/>
    <row r="190" s="2" customFormat="1" ht="15"/>
    <row r="191" s="2" customFormat="1" ht="15"/>
    <row r="192" s="2" customFormat="1" ht="15"/>
    <row r="193" s="2" customFormat="1" ht="15"/>
    <row r="194" s="2" customFormat="1" ht="15"/>
    <row r="195" s="2" customFormat="1" ht="15"/>
    <row r="196" s="2" customFormat="1" ht="15"/>
    <row r="197" s="2" customFormat="1" ht="15"/>
    <row r="198" s="2" customFormat="1" ht="15"/>
    <row r="199" s="2" customFormat="1" ht="15"/>
    <row r="200" s="2" customFormat="1" ht="15"/>
    <row r="201" s="2" customFormat="1" ht="15"/>
    <row r="202" s="2" customFormat="1" ht="15"/>
    <row r="203" s="2" customFormat="1" ht="15"/>
    <row r="204" s="2" customFormat="1" ht="15"/>
    <row r="205" s="2" customFormat="1" ht="15"/>
    <row r="206" s="2" customFormat="1" ht="15"/>
    <row r="207" s="2" customFormat="1" ht="15"/>
    <row r="208" s="2" customFormat="1" ht="15"/>
    <row r="209" s="2" customFormat="1" ht="15"/>
    <row r="210" s="2" customFormat="1" ht="15"/>
    <row r="211" s="2" customFormat="1" ht="15"/>
    <row r="212" s="2" customFormat="1" ht="15"/>
    <row r="213" s="2" customFormat="1" ht="15"/>
    <row r="214" s="2" customFormat="1" ht="15"/>
    <row r="215" s="2" customFormat="1" ht="15"/>
    <row r="216" s="2" customFormat="1" ht="15"/>
    <row r="217" s="2" customFormat="1" ht="15"/>
    <row r="218" s="2" customFormat="1" ht="15"/>
    <row r="219" s="2" customFormat="1" ht="15"/>
    <row r="220" s="2" customFormat="1" ht="15"/>
    <row r="221" s="2" customFormat="1" ht="15"/>
    <row r="222" s="2" customFormat="1" ht="15"/>
    <row r="223" s="2" customFormat="1" ht="15"/>
    <row r="224" s="2" customFormat="1" ht="15"/>
    <row r="225" s="2" customFormat="1" ht="15"/>
    <row r="226" s="2" customFormat="1" ht="15"/>
    <row r="227" s="2" customFormat="1" ht="15"/>
    <row r="228" s="2" customFormat="1" ht="15"/>
    <row r="229" s="2" customFormat="1" ht="15"/>
    <row r="230" s="2" customFormat="1" ht="15"/>
    <row r="231" s="2" customFormat="1" ht="15"/>
    <row r="232" s="2" customFormat="1" ht="15"/>
    <row r="233" s="2" customFormat="1" ht="15"/>
    <row r="234" s="2" customFormat="1" ht="15"/>
    <row r="235" s="2" customFormat="1" ht="15"/>
    <row r="236" s="2" customFormat="1" ht="15"/>
    <row r="237" s="2" customFormat="1" ht="15"/>
    <row r="238" s="2" customFormat="1" ht="15"/>
    <row r="239" s="2" customFormat="1" ht="15"/>
    <row r="240" s="2" customFormat="1" ht="15"/>
    <row r="241" s="2" customFormat="1" ht="15"/>
    <row r="242" s="2" customFormat="1" ht="15"/>
    <row r="243" s="2" customFormat="1" ht="15"/>
    <row r="244" s="2" customFormat="1" ht="15"/>
    <row r="245" s="2" customFormat="1" ht="15"/>
    <row r="246" s="2" customFormat="1" ht="15"/>
    <row r="247" s="2" customFormat="1" ht="15"/>
    <row r="248" s="2" customFormat="1" ht="15"/>
    <row r="249" s="2" customFormat="1" ht="15"/>
    <row r="250" s="2" customFormat="1" ht="15"/>
    <row r="251" s="2" customFormat="1" ht="15"/>
    <row r="252" s="2" customFormat="1" ht="15"/>
    <row r="253" s="2" customFormat="1" ht="15"/>
    <row r="254" s="2" customFormat="1" ht="15"/>
    <row r="255" s="2" customFormat="1" ht="15"/>
    <row r="256" s="2" customFormat="1" ht="15"/>
    <row r="257" s="2" customFormat="1" ht="15"/>
    <row r="258" s="2" customFormat="1" ht="15"/>
    <row r="259" s="2" customFormat="1" ht="15"/>
    <row r="260" s="2" customFormat="1" ht="15"/>
    <row r="261" s="2" customFormat="1" ht="15"/>
    <row r="262" s="2" customFormat="1" ht="15"/>
    <row r="263" s="2" customFormat="1" ht="15"/>
    <row r="264" s="2" customFormat="1" ht="15"/>
    <row r="265" s="2" customFormat="1" ht="15"/>
    <row r="266" s="2" customFormat="1" ht="15"/>
    <row r="267" s="2" customFormat="1" ht="15"/>
    <row r="268" s="2" customFormat="1" ht="15"/>
    <row r="269" s="2" customFormat="1" ht="15"/>
    <row r="270" s="2" customFormat="1" ht="15"/>
    <row r="271" s="2" customFormat="1" ht="15"/>
    <row r="272" s="2" customFormat="1" ht="15"/>
    <row r="273" s="2" customFormat="1" ht="15"/>
    <row r="274" s="2" customFormat="1" ht="15"/>
    <row r="275" s="2" customFormat="1" ht="15"/>
    <row r="276" s="2" customFormat="1" ht="15"/>
    <row r="277" s="2" customFormat="1" ht="15"/>
    <row r="278" s="2" customFormat="1" ht="15"/>
    <row r="279" s="2" customFormat="1" ht="15"/>
    <row r="280" s="2" customFormat="1" ht="15"/>
    <row r="281" s="2" customFormat="1" ht="15"/>
    <row r="282" s="2" customFormat="1" ht="15"/>
    <row r="283" s="2" customFormat="1" ht="15"/>
    <row r="284" s="2" customFormat="1" ht="15"/>
    <row r="285" s="2" customFormat="1" ht="15"/>
    <row r="286" s="2" customFormat="1" ht="15"/>
    <row r="287" s="2" customFormat="1" ht="15"/>
    <row r="288" s="2" customFormat="1" ht="15"/>
    <row r="289" s="2" customFormat="1" ht="15"/>
    <row r="290" s="2" customFormat="1" ht="15"/>
    <row r="291" s="2" customFormat="1" ht="15"/>
    <row r="292" s="2" customFormat="1" ht="15"/>
    <row r="293" s="2" customFormat="1" ht="15"/>
    <row r="294" s="2" customFormat="1" ht="15"/>
    <row r="295" s="2" customFormat="1" ht="15"/>
    <row r="296" s="2" customFormat="1" ht="15"/>
    <row r="297" s="2" customFormat="1" ht="15"/>
    <row r="298" s="2" customFormat="1" ht="15"/>
    <row r="299" s="2" customFormat="1" ht="15"/>
    <row r="300" s="2" customFormat="1" ht="15"/>
    <row r="301" s="2" customFormat="1" ht="15"/>
    <row r="302" s="2" customFormat="1" ht="15"/>
    <row r="303" s="2" customFormat="1" ht="15"/>
    <row r="304" s="2" customFormat="1" ht="15"/>
    <row r="305" s="2" customFormat="1" ht="15"/>
    <row r="306" s="2" customFormat="1" ht="15"/>
    <row r="307" s="2" customFormat="1" ht="15"/>
    <row r="308" s="2" customFormat="1" ht="15"/>
    <row r="309" s="2" customFormat="1" ht="15"/>
    <row r="310" s="2" customFormat="1" ht="15"/>
    <row r="311" s="2" customFormat="1" ht="15"/>
    <row r="312" s="2" customFormat="1" ht="15"/>
    <row r="313" s="2" customFormat="1" ht="15"/>
    <row r="314" s="2" customFormat="1" ht="15"/>
    <row r="315" s="2" customFormat="1" ht="15"/>
    <row r="316" s="2" customFormat="1" ht="15"/>
    <row r="317" s="2" customFormat="1" ht="15"/>
    <row r="318" s="2" customFormat="1" ht="15"/>
    <row r="319" s="2" customFormat="1" ht="15"/>
    <row r="320" s="2" customFormat="1" ht="15"/>
    <row r="321" s="2" customFormat="1" ht="15"/>
    <row r="322" s="2" customFormat="1" ht="15"/>
    <row r="323" s="2" customFormat="1" ht="15"/>
    <row r="324" s="2" customFormat="1" ht="15"/>
    <row r="325" s="2" customFormat="1" ht="15"/>
    <row r="326" s="2" customFormat="1" ht="15"/>
    <row r="327" s="2" customFormat="1" ht="15"/>
    <row r="328" s="2" customFormat="1" ht="15"/>
    <row r="329" s="2" customFormat="1" ht="15"/>
    <row r="330" s="2" customFormat="1" ht="15"/>
    <row r="331" s="2" customFormat="1" ht="15"/>
    <row r="332" s="2" customFormat="1" ht="15"/>
    <row r="333" s="2" customFormat="1" ht="15"/>
    <row r="334" s="2" customFormat="1" ht="15"/>
    <row r="335" s="2" customFormat="1" ht="15"/>
    <row r="336" s="2" customFormat="1" ht="15"/>
    <row r="337" s="2" customFormat="1" ht="15"/>
    <row r="338" s="2" customFormat="1" ht="15"/>
    <row r="339" s="2" customFormat="1" ht="15"/>
    <row r="340" s="2" customFormat="1" ht="15"/>
    <row r="341" s="2" customFormat="1" ht="15"/>
    <row r="342" s="2" customFormat="1" ht="15"/>
    <row r="343" s="2" customFormat="1" ht="15"/>
    <row r="344" s="2" customFormat="1" ht="15"/>
    <row r="345" s="2" customFormat="1" ht="15"/>
    <row r="346" s="2" customFormat="1" ht="15"/>
    <row r="347" s="2" customFormat="1" ht="15"/>
    <row r="348" s="2" customFormat="1" ht="15"/>
    <row r="349" s="2" customFormat="1" ht="15"/>
    <row r="350" s="2" customFormat="1" ht="15"/>
    <row r="351" s="2" customFormat="1" ht="15"/>
    <row r="352" s="2" customFormat="1" ht="15"/>
    <row r="353" s="2" customFormat="1" ht="15"/>
    <row r="354" s="2" customFormat="1" ht="15"/>
    <row r="355" s="2" customFormat="1" ht="15"/>
    <row r="356" s="2" customFormat="1" ht="15"/>
    <row r="357" s="2" customFormat="1" ht="15"/>
    <row r="358" s="2" customFormat="1" ht="15"/>
    <row r="359" s="2" customFormat="1" ht="15"/>
    <row r="360" s="2" customFormat="1" ht="15"/>
    <row r="361" s="2" customFormat="1" ht="15"/>
    <row r="362" s="2" customFormat="1" ht="15"/>
    <row r="363" s="2" customFormat="1" ht="15"/>
    <row r="364" s="2" customFormat="1" ht="15"/>
    <row r="365" s="2" customFormat="1" ht="15"/>
    <row r="366" s="2" customFormat="1" ht="15"/>
    <row r="367" s="2" customFormat="1" ht="15"/>
    <row r="368" s="2" customFormat="1" ht="15"/>
    <row r="369" s="2" customFormat="1" ht="15"/>
    <row r="370" s="2" customFormat="1" ht="15"/>
    <row r="371" s="2" customFormat="1" ht="15"/>
    <row r="372" s="2" customFormat="1" ht="15"/>
    <row r="373" s="2" customFormat="1" ht="15"/>
    <row r="374" s="2" customFormat="1" ht="15"/>
    <row r="375" s="2" customFormat="1" ht="15"/>
    <row r="376" s="2" customFormat="1" ht="15"/>
    <row r="377" s="2" customFormat="1" ht="15"/>
    <row r="378" s="2" customFormat="1" ht="15"/>
    <row r="379" s="2" customFormat="1" ht="15"/>
    <row r="380" s="2" customFormat="1" ht="15"/>
    <row r="381" s="2" customFormat="1" ht="15"/>
    <row r="382" s="2" customFormat="1" ht="15"/>
    <row r="383" s="2" customFormat="1" ht="15"/>
    <row r="384" s="2" customFormat="1" ht="15"/>
    <row r="385" s="2" customFormat="1" ht="15"/>
    <row r="386" s="2" customFormat="1" ht="15"/>
    <row r="387" s="2" customFormat="1" ht="15"/>
    <row r="388" s="2" customFormat="1" ht="15"/>
    <row r="389" s="2" customFormat="1" ht="15"/>
    <row r="390" s="2" customFormat="1" ht="15"/>
    <row r="391" s="2" customFormat="1" ht="15"/>
    <row r="392" s="2" customFormat="1" ht="15"/>
    <row r="393" s="2" customFormat="1" ht="15"/>
    <row r="394" s="2" customFormat="1" ht="15"/>
    <row r="395" s="2" customFormat="1" ht="15"/>
    <row r="396" s="2" customFormat="1" ht="15"/>
    <row r="397" s="2" customFormat="1" ht="15"/>
    <row r="398" s="2" customFormat="1" ht="15"/>
    <row r="399" s="2" customFormat="1" ht="15"/>
    <row r="400" s="2" customFormat="1" ht="15"/>
    <row r="401" s="2" customFormat="1" ht="15"/>
    <row r="402" s="2" customFormat="1" ht="15"/>
    <row r="403" s="2" customFormat="1" ht="15"/>
    <row r="404" s="2" customFormat="1" ht="15"/>
    <row r="405" s="2" customFormat="1" ht="15"/>
    <row r="406" s="2" customFormat="1" ht="15"/>
    <row r="407" s="2" customFormat="1" ht="15"/>
    <row r="408" s="2" customFormat="1" ht="15"/>
    <row r="409" s="2" customFormat="1" ht="15"/>
    <row r="410" s="2" customFormat="1" ht="15"/>
    <row r="411" s="2" customFormat="1" ht="15"/>
    <row r="412" s="2" customFormat="1" ht="15"/>
    <row r="413" s="2" customFormat="1" ht="15"/>
    <row r="414" s="2" customFormat="1" ht="15"/>
    <row r="415" s="2" customFormat="1" ht="15"/>
    <row r="416" s="2" customFormat="1" ht="15"/>
    <row r="417" s="2" customFormat="1" ht="15"/>
    <row r="418" s="2" customFormat="1" ht="15"/>
    <row r="419" s="2" customFormat="1" ht="15"/>
    <row r="420" s="2" customFormat="1" ht="15"/>
    <row r="421" s="2" customFormat="1" ht="15"/>
    <row r="422" s="2" customFormat="1" ht="15"/>
    <row r="423" s="2" customFormat="1" ht="15"/>
    <row r="424" s="2" customFormat="1" ht="15"/>
    <row r="425" s="2" customFormat="1" ht="15"/>
    <row r="426" s="2" customFormat="1" ht="15"/>
    <row r="427" s="2" customFormat="1" ht="15"/>
    <row r="428" s="2" customFormat="1" ht="15"/>
    <row r="429" s="2" customFormat="1" ht="15"/>
    <row r="430" s="2" customFormat="1" ht="15"/>
    <row r="431" s="2" customFormat="1" ht="15"/>
    <row r="432" s="2" customFormat="1" ht="15"/>
    <row r="433" s="2" customFormat="1" ht="15"/>
    <row r="434" s="2" customFormat="1" ht="15"/>
    <row r="435" s="2" customFormat="1" ht="15"/>
    <row r="436" s="2" customFormat="1" ht="15"/>
    <row r="437" s="2" customFormat="1" ht="15"/>
    <row r="438" s="2" customFormat="1" ht="15"/>
    <row r="439" s="2" customFormat="1" ht="15"/>
    <row r="440" s="2" customFormat="1" ht="15"/>
    <row r="441" s="2" customFormat="1" ht="15"/>
    <row r="442" s="2" customFormat="1" ht="15"/>
    <row r="443" s="2" customFormat="1" ht="15"/>
    <row r="444" s="2" customFormat="1" ht="15"/>
    <row r="445" s="2" customFormat="1" ht="15"/>
    <row r="446" s="2" customFormat="1" ht="15"/>
    <row r="447" s="2" customFormat="1" ht="15"/>
    <row r="448" s="2" customFormat="1" ht="15"/>
    <row r="449" s="2" customFormat="1" ht="15"/>
    <row r="450" s="2" customFormat="1" ht="15"/>
    <row r="451" s="2" customFormat="1" ht="15"/>
    <row r="452" s="2" customFormat="1" ht="15"/>
    <row r="453" s="2" customFormat="1" ht="15"/>
    <row r="454" s="2" customFormat="1" ht="15"/>
    <row r="455" s="2" customFormat="1" ht="15"/>
    <row r="456" s="2" customFormat="1" ht="15"/>
    <row r="457" s="2" customFormat="1" ht="15"/>
    <row r="458" s="2" customFormat="1" ht="15"/>
    <row r="459" s="2" customFormat="1" ht="15"/>
    <row r="460" s="2" customFormat="1" ht="15"/>
    <row r="461" s="2" customFormat="1" ht="15"/>
    <row r="462" s="2" customFormat="1" ht="15"/>
    <row r="463" s="2" customFormat="1" ht="15"/>
    <row r="464" s="2" customFormat="1" ht="15"/>
    <row r="465" s="2" customFormat="1" ht="15"/>
    <row r="466" s="2" customFormat="1" ht="15"/>
    <row r="467" s="2" customFormat="1" ht="15"/>
    <row r="468" s="2" customFormat="1" ht="15"/>
    <row r="469" s="2" customFormat="1" ht="15"/>
    <row r="470" s="2" customFormat="1" ht="15"/>
    <row r="471" s="2" customFormat="1" ht="15"/>
    <row r="472" s="2" customFormat="1" ht="15"/>
    <row r="473" s="2" customFormat="1" ht="15"/>
    <row r="474" s="2" customFormat="1" ht="15"/>
    <row r="475" s="2" customFormat="1" ht="15"/>
    <row r="476" s="2" customFormat="1" ht="15"/>
    <row r="477" s="2" customFormat="1" ht="15"/>
    <row r="478" s="2" customFormat="1" ht="15"/>
    <row r="479" s="2" customFormat="1" ht="15"/>
    <row r="480" s="2" customFormat="1" ht="15"/>
    <row r="481" s="2" customFormat="1" ht="15"/>
    <row r="482" s="2" customFormat="1" ht="15"/>
    <row r="483" s="2" customFormat="1" ht="15"/>
    <row r="484" s="2" customFormat="1" ht="15"/>
    <row r="485" s="2" customFormat="1" ht="15"/>
    <row r="486" s="2" customFormat="1" ht="15"/>
    <row r="487" s="2" customFormat="1" ht="15"/>
    <row r="488" s="2" customFormat="1" ht="15"/>
    <row r="489" s="2" customFormat="1" ht="15"/>
    <row r="490" s="2" customFormat="1" ht="15"/>
    <row r="491" s="2" customFormat="1" ht="15"/>
    <row r="492" s="2" customFormat="1" ht="15"/>
    <row r="493" s="2" customFormat="1" ht="15"/>
    <row r="494" s="2" customFormat="1" ht="15"/>
    <row r="495" s="2" customFormat="1" ht="15"/>
    <row r="496" s="2" customFormat="1" ht="15"/>
    <row r="497" s="2" customFormat="1" ht="15"/>
    <row r="498" s="2" customFormat="1" ht="15"/>
    <row r="499" s="2" customFormat="1" ht="15"/>
    <row r="500" s="2" customFormat="1" ht="15"/>
    <row r="501" s="2" customFormat="1" ht="15"/>
    <row r="502" s="2" customFormat="1" ht="15"/>
    <row r="503" s="2" customFormat="1" ht="15"/>
    <row r="504" s="2" customFormat="1" ht="15"/>
    <row r="505" s="2" customFormat="1" ht="15"/>
    <row r="506" s="2" customFormat="1" ht="15"/>
    <row r="507" s="2" customFormat="1" ht="15"/>
    <row r="508" s="2" customFormat="1" ht="15"/>
    <row r="509" s="2" customFormat="1" ht="15"/>
    <row r="510" s="2" customFormat="1" ht="15"/>
    <row r="511" s="2" customFormat="1" ht="15"/>
    <row r="512" s="2" customFormat="1" ht="15"/>
    <row r="513" s="2" customFormat="1" ht="15"/>
    <row r="514" s="2" customFormat="1" ht="15"/>
    <row r="515" s="2" customFormat="1" ht="15"/>
    <row r="516" s="2" customFormat="1" ht="15"/>
    <row r="517" s="2" customFormat="1" ht="15"/>
    <row r="518" s="2" customFormat="1" ht="15"/>
    <row r="519" s="2" customFormat="1" ht="15"/>
    <row r="520" s="2" customFormat="1" ht="15"/>
    <row r="521" s="2" customFormat="1" ht="15"/>
    <row r="522" s="2" customFormat="1" ht="15"/>
    <row r="523" s="2" customFormat="1" ht="15"/>
    <row r="524" s="2" customFormat="1" ht="15"/>
    <row r="525" s="2" customFormat="1" ht="15"/>
    <row r="526" s="2" customFormat="1" ht="15"/>
    <row r="527" s="2" customFormat="1" ht="15"/>
    <row r="528" s="2" customFormat="1" ht="15"/>
    <row r="529" s="2" customFormat="1" ht="15"/>
    <row r="530" s="2" customFormat="1" ht="15"/>
    <row r="531" s="2" customFormat="1" ht="15"/>
    <row r="532" s="2" customFormat="1" ht="15"/>
    <row r="533" s="2" customFormat="1" ht="15"/>
    <row r="534" s="2" customFormat="1" ht="15"/>
    <row r="535" s="2" customFormat="1" ht="15"/>
    <row r="536" s="2" customFormat="1" ht="15"/>
    <row r="537" s="2" customFormat="1" ht="15"/>
    <row r="538" s="2" customFormat="1" ht="15"/>
    <row r="539" s="2" customFormat="1" ht="15"/>
    <row r="540" s="2" customFormat="1" ht="15"/>
    <row r="541" s="2" customFormat="1" ht="15"/>
    <row r="542" s="2" customFormat="1" ht="15"/>
    <row r="543" s="2" customFormat="1" ht="15"/>
    <row r="544" s="2" customFormat="1" ht="15"/>
    <row r="545" s="2" customFormat="1" ht="15"/>
    <row r="546" s="2" customFormat="1" ht="15"/>
    <row r="547" s="2" customFormat="1" ht="15"/>
    <row r="548" s="2" customFormat="1" ht="15"/>
    <row r="549" s="2" customFormat="1" ht="15"/>
    <row r="550" s="2" customFormat="1" ht="15"/>
    <row r="551" s="2" customFormat="1" ht="15"/>
    <row r="552" s="2" customFormat="1" ht="15"/>
    <row r="553" s="2" customFormat="1" ht="15"/>
    <row r="554" s="2" customFormat="1" ht="15"/>
    <row r="555" s="2" customFormat="1" ht="15"/>
    <row r="556" s="2" customFormat="1" ht="15"/>
    <row r="557" s="2" customFormat="1" ht="15"/>
    <row r="558" s="2" customFormat="1" ht="15"/>
    <row r="559" s="2" customFormat="1" ht="15"/>
    <row r="560" s="2" customFormat="1" ht="15"/>
    <row r="561" s="2" customFormat="1" ht="15"/>
    <row r="562" s="2" customFormat="1" ht="15"/>
    <row r="563" s="2" customFormat="1" ht="15"/>
    <row r="564" s="2" customFormat="1" ht="15"/>
    <row r="565" s="2" customFormat="1" ht="15"/>
    <row r="566" s="2" customFormat="1" ht="15"/>
    <row r="567" s="2" customFormat="1" ht="15"/>
    <row r="568" s="2" customFormat="1" ht="15"/>
    <row r="569" s="2" customFormat="1" ht="15"/>
    <row r="570" s="2" customFormat="1" ht="15"/>
    <row r="571" s="2" customFormat="1" ht="15"/>
    <row r="572" s="2" customFormat="1" ht="15"/>
    <row r="573" s="2" customFormat="1" ht="15"/>
    <row r="574" s="2" customFormat="1" ht="15"/>
    <row r="575" s="2" customFormat="1" ht="15"/>
    <row r="576" s="2" customFormat="1" ht="15"/>
    <row r="577" s="2" customFormat="1" ht="15"/>
    <row r="578" s="2" customFormat="1" ht="15"/>
    <row r="579" s="2" customFormat="1" ht="15"/>
    <row r="580" s="2" customFormat="1" ht="15"/>
    <row r="581" s="2" customFormat="1" ht="15"/>
    <row r="582" s="2" customFormat="1" ht="15"/>
    <row r="583" s="2" customFormat="1" ht="15"/>
    <row r="584" s="2" customFormat="1" ht="15"/>
    <row r="585" s="2" customFormat="1" ht="15"/>
    <row r="586" s="2" customFormat="1" ht="15"/>
    <row r="587" s="2" customFormat="1" ht="15"/>
    <row r="588" s="2" customFormat="1" ht="15"/>
    <row r="589" s="2" customFormat="1" ht="15"/>
    <row r="590" s="2" customFormat="1" ht="15"/>
    <row r="591" s="2" customFormat="1" ht="15"/>
    <row r="592" s="2" customFormat="1" ht="15"/>
    <row r="593" s="2" customFormat="1" ht="15"/>
    <row r="594" s="2" customFormat="1" ht="15"/>
    <row r="595" s="2" customFormat="1" ht="15"/>
    <row r="596" s="2" customFormat="1" ht="15"/>
    <row r="597" s="2" customFormat="1" ht="15"/>
    <row r="598" s="2" customFormat="1" ht="15"/>
    <row r="599" s="2" customFormat="1" ht="15"/>
    <row r="600" s="2" customFormat="1" ht="15"/>
    <row r="601" s="2" customFormat="1" ht="15"/>
    <row r="602" s="2" customFormat="1" ht="15"/>
    <row r="603" s="2" customFormat="1" ht="15"/>
    <row r="604" s="2" customFormat="1" ht="15"/>
    <row r="605" s="2" customFormat="1" ht="15"/>
    <row r="606" s="2" customFormat="1" ht="15"/>
    <row r="607" s="2" customFormat="1" ht="15"/>
    <row r="608" s="2" customFormat="1" ht="15"/>
    <row r="609" s="2" customFormat="1" ht="15"/>
    <row r="610" s="2" customFormat="1" ht="15"/>
    <row r="611" s="2" customFormat="1" ht="15"/>
    <row r="612" s="2" customFormat="1" ht="15"/>
    <row r="613" s="2" customFormat="1" ht="15"/>
    <row r="614" s="2" customFormat="1" ht="15"/>
    <row r="615" s="2" customFormat="1" ht="15"/>
    <row r="616" s="2" customFormat="1" ht="15"/>
    <row r="617" s="2" customFormat="1" ht="15"/>
    <row r="618" s="2" customFormat="1" ht="15"/>
    <row r="619" s="2" customFormat="1" ht="15"/>
    <row r="620" s="2" customFormat="1" ht="15"/>
    <row r="621" s="2" customFormat="1" ht="15"/>
    <row r="622" s="2" customFormat="1" ht="15"/>
    <row r="623" s="2" customFormat="1" ht="15"/>
    <row r="624" s="2" customFormat="1" ht="15"/>
    <row r="625" s="2" customFormat="1" ht="15"/>
    <row r="626" s="2" customFormat="1" ht="15"/>
    <row r="627" s="2" customFormat="1" ht="15"/>
    <row r="628" s="2" customFormat="1" ht="15"/>
    <row r="629" s="2" customFormat="1" ht="15"/>
  </sheetData>
  <sheetProtection algorithmName="SHA-512" hashValue="EMaup1QLY2nie9dn8C3aQ+YgQIooztCXSo4cKa81SL3fzYLcqxaE176zfi3IFTG2FJXH5FdRTk1V6Ot3jOVA0w==" saltValue="Txd8C6WXLFyMAYjdrXjGVw==" spinCount="100000" sheet="1" objects="1" scenarios="1"/>
  <mergeCells count="4">
    <mergeCell ref="A4:J7"/>
    <mergeCell ref="I52:J52"/>
    <mergeCell ref="I53:J53"/>
    <mergeCell ref="I54:J54"/>
  </mergeCells>
  <printOptions/>
  <pageMargins left="0.5" right="0.5" top="0.5" bottom="0.5" header="0.3" footer="0.3"/>
  <pageSetup horizontalDpi="600" verticalDpi="600" orientation="portrait" r:id="rId3"/>
  <drawing r:id="rId2"/>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1"/>
  <sheetViews>
    <sheetView showGridLines="0" showRowColHeaders="0" zoomScalePageLayoutView="70" workbookViewId="0" topLeftCell="A2">
      <selection activeCell="F17" sqref="F17"/>
    </sheetView>
  </sheetViews>
  <sheetFormatPr defaultColWidth="8.7109375" defaultRowHeight="15"/>
  <cols>
    <col min="1" max="2" width="8.7109375" style="1" customWidth="1"/>
    <col min="3" max="3" width="9.28125" style="1" customWidth="1"/>
    <col min="4" max="4" width="11.140625" style="1" bestFit="1" customWidth="1"/>
    <col min="5" max="10" width="8.7109375" style="1" customWidth="1"/>
    <col min="11" max="127" width="8.7109375" style="2" customWidth="1"/>
    <col min="128" max="16384" width="8.7109375" style="1" customWidth="1"/>
  </cols>
  <sheetData>
    <row r="1" spans="1:10" ht="31.5">
      <c r="A1" s="96" t="s">
        <v>83</v>
      </c>
      <c r="B1" s="3"/>
      <c r="C1" s="3"/>
      <c r="D1" s="3"/>
      <c r="E1" s="3"/>
      <c r="F1" s="3"/>
      <c r="G1" s="3"/>
      <c r="H1" s="3"/>
      <c r="I1" s="3"/>
      <c r="J1" s="3"/>
    </row>
    <row r="2" spans="1:10" ht="20.25">
      <c r="A2" s="42"/>
      <c r="B2" s="3"/>
      <c r="C2" s="3"/>
      <c r="D2" s="3"/>
      <c r="E2" s="3"/>
      <c r="F2" s="3"/>
      <c r="G2" s="3"/>
      <c r="H2" s="3"/>
      <c r="I2" s="3"/>
      <c r="J2" s="3"/>
    </row>
    <row r="3" spans="1:10" ht="20.25">
      <c r="A3" s="42"/>
      <c r="B3" s="3"/>
      <c r="C3" s="3"/>
      <c r="D3" s="3"/>
      <c r="E3" s="3"/>
      <c r="F3" s="3"/>
      <c r="G3" s="3"/>
      <c r="H3" s="3"/>
      <c r="I3" s="3"/>
      <c r="J3" s="3"/>
    </row>
    <row r="4" spans="1:10" ht="15">
      <c r="A4" s="128" t="s">
        <v>84</v>
      </c>
      <c r="B4" s="128"/>
      <c r="C4" s="128"/>
      <c r="D4" s="128"/>
      <c r="E4" s="128"/>
      <c r="F4" s="128"/>
      <c r="G4" s="128"/>
      <c r="H4" s="128"/>
      <c r="I4" s="128"/>
      <c r="J4" s="128"/>
    </row>
    <row r="5" spans="1:10" ht="15">
      <c r="A5" s="128"/>
      <c r="B5" s="128"/>
      <c r="C5" s="128"/>
      <c r="D5" s="128"/>
      <c r="E5" s="128"/>
      <c r="F5" s="128"/>
      <c r="G5" s="128"/>
      <c r="H5" s="128"/>
      <c r="I5" s="128"/>
      <c r="J5" s="128"/>
    </row>
    <row r="6" spans="1:10" ht="15">
      <c r="A6" s="128"/>
      <c r="B6" s="128"/>
      <c r="C6" s="128"/>
      <c r="D6" s="128"/>
      <c r="E6" s="128"/>
      <c r="F6" s="128"/>
      <c r="G6" s="128"/>
      <c r="H6" s="128"/>
      <c r="I6" s="128"/>
      <c r="J6" s="128"/>
    </row>
    <row r="7" spans="1:10" ht="13.5" customHeight="1">
      <c r="A7" s="128"/>
      <c r="B7" s="128"/>
      <c r="C7" s="128"/>
      <c r="D7" s="128"/>
      <c r="E7" s="128"/>
      <c r="F7" s="128"/>
      <c r="G7" s="128"/>
      <c r="H7" s="128"/>
      <c r="I7" s="128"/>
      <c r="J7" s="128"/>
    </row>
    <row r="8" spans="1:10" ht="15">
      <c r="A8" s="128"/>
      <c r="B8" s="128"/>
      <c r="C8" s="128"/>
      <c r="D8" s="128"/>
      <c r="E8" s="128"/>
      <c r="F8" s="128"/>
      <c r="G8" s="128"/>
      <c r="H8" s="128"/>
      <c r="I8" s="128"/>
      <c r="J8" s="128"/>
    </row>
    <row r="9" spans="1:10" ht="15">
      <c r="A9" s="43" t="s">
        <v>82</v>
      </c>
      <c r="B9" s="43"/>
      <c r="C9" s="43"/>
      <c r="D9" s="43"/>
      <c r="E9" s="3"/>
      <c r="F9" s="3"/>
      <c r="G9" s="3"/>
      <c r="H9" s="3"/>
      <c r="I9" s="3"/>
      <c r="J9" s="3"/>
    </row>
    <row r="10" spans="1:10" ht="15">
      <c r="A10" s="3" t="s">
        <v>85</v>
      </c>
      <c r="B10" s="3"/>
      <c r="C10" s="3"/>
      <c r="D10" s="46"/>
      <c r="E10" s="3"/>
      <c r="F10" s="3"/>
      <c r="G10" s="3"/>
      <c r="H10" s="3"/>
      <c r="I10" s="3"/>
      <c r="J10" s="3"/>
    </row>
    <row r="11" spans="1:10" ht="15">
      <c r="A11" s="3" t="s">
        <v>86</v>
      </c>
      <c r="B11" s="3"/>
      <c r="C11" s="3"/>
      <c r="D11" s="46"/>
      <c r="E11" s="3"/>
      <c r="F11" s="3"/>
      <c r="G11" s="3"/>
      <c r="H11" s="3"/>
      <c r="I11" s="3"/>
      <c r="J11" s="3"/>
    </row>
    <row r="12" spans="1:10" ht="15">
      <c r="A12" s="50" t="s">
        <v>87</v>
      </c>
      <c r="B12" s="15"/>
      <c r="C12" s="15"/>
      <c r="D12" s="3"/>
      <c r="E12" s="3"/>
      <c r="F12" s="3"/>
      <c r="G12" s="3"/>
      <c r="H12" s="3"/>
      <c r="I12" s="3"/>
      <c r="J12" s="3"/>
    </row>
    <row r="13" spans="1:10" ht="15">
      <c r="A13" s="3"/>
      <c r="B13" s="3"/>
      <c r="C13" s="3"/>
      <c r="D13" s="3"/>
      <c r="E13" s="3"/>
      <c r="F13" s="3"/>
      <c r="G13" s="3"/>
      <c r="H13" s="3"/>
      <c r="I13" s="3"/>
      <c r="J13" s="3"/>
    </row>
    <row r="14" spans="1:10" ht="15">
      <c r="A14" s="3"/>
      <c r="B14" s="3"/>
      <c r="C14" s="3"/>
      <c r="D14" s="3"/>
      <c r="E14" s="3"/>
      <c r="F14" s="3"/>
      <c r="G14" s="3"/>
      <c r="H14" s="3"/>
      <c r="I14" s="3"/>
      <c r="J14" s="3"/>
    </row>
    <row r="15" spans="1:10" ht="15">
      <c r="A15" s="3"/>
      <c r="B15" s="3"/>
      <c r="C15" s="3"/>
      <c r="D15" s="3"/>
      <c r="E15" s="3"/>
      <c r="F15" s="3"/>
      <c r="G15" s="3"/>
      <c r="H15" s="3"/>
      <c r="I15" s="3"/>
      <c r="J15" s="3"/>
    </row>
    <row r="16" spans="1:10" ht="15">
      <c r="A16" s="43" t="s">
        <v>82</v>
      </c>
      <c r="B16" s="43"/>
      <c r="C16" s="43"/>
      <c r="D16" s="43"/>
      <c r="E16" s="3"/>
      <c r="F16" s="3"/>
      <c r="G16" s="3"/>
      <c r="H16" s="3"/>
      <c r="I16" s="3"/>
      <c r="J16" s="3"/>
    </row>
    <row r="17" spans="1:10" ht="15">
      <c r="A17" s="3" t="s">
        <v>46</v>
      </c>
      <c r="B17" s="3"/>
      <c r="C17" s="3"/>
      <c r="D17" s="48"/>
      <c r="E17" s="3"/>
      <c r="F17" s="3"/>
      <c r="G17" s="3"/>
      <c r="H17" s="3"/>
      <c r="I17" s="3"/>
      <c r="J17" s="3"/>
    </row>
    <row r="18" spans="1:10" ht="15">
      <c r="A18" s="3"/>
      <c r="B18" s="3"/>
      <c r="C18" s="3"/>
      <c r="D18" s="85"/>
      <c r="E18" s="3"/>
      <c r="F18" s="3"/>
      <c r="G18" s="3"/>
      <c r="H18" s="3"/>
      <c r="I18" s="3"/>
      <c r="J18" s="3"/>
    </row>
    <row r="19" spans="1:10" ht="15">
      <c r="A19" s="51" t="s">
        <v>88</v>
      </c>
      <c r="B19" s="3"/>
      <c r="C19" s="7">
        <f>D10*10</f>
        <v>0</v>
      </c>
      <c r="D19" s="84">
        <f>IF(C19&lt;(0.5*D17),IF(C19&lt;100000,C19,100000),IF((0.5*D17)&lt;100000,(0.5*D17),100000))</f>
        <v>0</v>
      </c>
      <c r="E19" s="3"/>
      <c r="F19" s="3"/>
      <c r="G19" s="3"/>
      <c r="H19" s="3"/>
      <c r="I19" s="3"/>
      <c r="J19" s="3"/>
    </row>
    <row r="20" spans="1:10" ht="15">
      <c r="A20" s="3"/>
      <c r="B20" s="3"/>
      <c r="C20" s="3"/>
      <c r="D20" s="3"/>
      <c r="E20" s="3"/>
      <c r="F20" s="3"/>
      <c r="G20" s="3"/>
      <c r="H20" s="3"/>
      <c r="I20" s="3"/>
      <c r="J20" s="3"/>
    </row>
    <row r="21" spans="1:10" ht="15">
      <c r="A21" s="3"/>
      <c r="B21" s="3"/>
      <c r="C21" s="3"/>
      <c r="D21" s="3"/>
      <c r="E21" s="3"/>
      <c r="F21" s="3"/>
      <c r="G21" s="3"/>
      <c r="H21" s="3"/>
      <c r="I21" s="3"/>
      <c r="J21" s="3"/>
    </row>
    <row r="22" spans="1:10" ht="15">
      <c r="A22" s="3"/>
      <c r="B22" s="3"/>
      <c r="C22" s="3"/>
      <c r="D22" s="3"/>
      <c r="E22" s="3"/>
      <c r="F22" s="3"/>
      <c r="G22" s="3"/>
      <c r="H22" s="3"/>
      <c r="I22" s="3"/>
      <c r="J22" s="3"/>
    </row>
    <row r="23" spans="1:10" ht="15">
      <c r="A23" s="3"/>
      <c r="B23" s="3"/>
      <c r="C23" s="3"/>
      <c r="D23" s="3"/>
      <c r="E23" s="3"/>
      <c r="F23" s="3"/>
      <c r="G23" s="3"/>
      <c r="H23" s="3"/>
      <c r="I23" s="3"/>
      <c r="J23" s="3"/>
    </row>
    <row r="24" spans="1:10" ht="15">
      <c r="A24" s="3"/>
      <c r="B24" s="3"/>
      <c r="C24" s="3"/>
      <c r="D24" s="3"/>
      <c r="E24" s="3"/>
      <c r="F24" s="3"/>
      <c r="G24" s="3"/>
      <c r="H24" s="3"/>
      <c r="I24" s="3"/>
      <c r="J24" s="3"/>
    </row>
    <row r="25" spans="1:10" ht="15">
      <c r="A25" s="3"/>
      <c r="B25" s="3"/>
      <c r="C25" s="3"/>
      <c r="D25" s="3"/>
      <c r="E25" s="3"/>
      <c r="F25" s="3"/>
      <c r="G25" s="3"/>
      <c r="H25" s="3"/>
      <c r="I25" s="3"/>
      <c r="J25" s="3"/>
    </row>
    <row r="26" spans="1:10" ht="15">
      <c r="A26" s="3"/>
      <c r="B26" s="3"/>
      <c r="C26" s="3"/>
      <c r="D26" s="3"/>
      <c r="E26" s="3"/>
      <c r="F26" s="3"/>
      <c r="G26" s="3"/>
      <c r="H26" s="3"/>
      <c r="I26" s="3"/>
      <c r="J26" s="3"/>
    </row>
    <row r="27" spans="1:10" ht="15">
      <c r="A27" s="3"/>
      <c r="B27" s="3"/>
      <c r="C27" s="3"/>
      <c r="D27" s="3"/>
      <c r="E27" s="3"/>
      <c r="F27" s="3"/>
      <c r="G27" s="3"/>
      <c r="H27" s="3"/>
      <c r="I27" s="3"/>
      <c r="J27" s="3"/>
    </row>
    <row r="28" spans="1:10" ht="15">
      <c r="A28" s="3"/>
      <c r="B28" s="3"/>
      <c r="C28" s="3"/>
      <c r="D28" s="3"/>
      <c r="E28" s="3"/>
      <c r="F28" s="3"/>
      <c r="G28" s="3"/>
      <c r="H28" s="3"/>
      <c r="I28" s="3"/>
      <c r="J28" s="3"/>
    </row>
    <row r="29" spans="1:10" ht="15">
      <c r="A29" s="3"/>
      <c r="B29" s="3"/>
      <c r="C29" s="3"/>
      <c r="D29" s="3"/>
      <c r="E29" s="3"/>
      <c r="F29" s="3"/>
      <c r="G29" s="3"/>
      <c r="H29" s="3"/>
      <c r="I29" s="3"/>
      <c r="J29" s="3"/>
    </row>
    <row r="30" spans="1:10" ht="15">
      <c r="A30" s="3"/>
      <c r="B30" s="3"/>
      <c r="C30" s="3"/>
      <c r="D30" s="3"/>
      <c r="E30" s="3"/>
      <c r="F30" s="3"/>
      <c r="G30" s="3"/>
      <c r="H30" s="3"/>
      <c r="I30" s="3"/>
      <c r="J30" s="3"/>
    </row>
    <row r="31" spans="1:10" ht="15">
      <c r="A31" s="3"/>
      <c r="B31" s="3"/>
      <c r="C31" s="3"/>
      <c r="D31" s="3"/>
      <c r="E31" s="3"/>
      <c r="F31" s="3"/>
      <c r="G31" s="3"/>
      <c r="H31" s="3"/>
      <c r="I31" s="3"/>
      <c r="J31" s="3"/>
    </row>
    <row r="32" spans="1:10" ht="15">
      <c r="A32" s="3"/>
      <c r="B32" s="3"/>
      <c r="C32" s="3"/>
      <c r="D32" s="3"/>
      <c r="E32" s="3"/>
      <c r="F32" s="3"/>
      <c r="G32" s="3"/>
      <c r="H32" s="3"/>
      <c r="I32" s="3"/>
      <c r="J32" s="3"/>
    </row>
    <row r="33" spans="1:10" ht="15">
      <c r="A33" s="3"/>
      <c r="B33" s="3"/>
      <c r="C33" s="3"/>
      <c r="D33" s="3"/>
      <c r="E33" s="3"/>
      <c r="F33" s="3"/>
      <c r="G33" s="3"/>
      <c r="H33" s="3"/>
      <c r="I33" s="3"/>
      <c r="J33" s="3"/>
    </row>
    <row r="34" spans="1:10" ht="15">
      <c r="A34" s="3"/>
      <c r="B34" s="3"/>
      <c r="C34" s="3"/>
      <c r="D34" s="3"/>
      <c r="E34" s="3"/>
      <c r="F34" s="3"/>
      <c r="G34" s="3"/>
      <c r="H34" s="3"/>
      <c r="I34" s="3"/>
      <c r="J34" s="3"/>
    </row>
    <row r="35" spans="1:10" ht="15">
      <c r="A35" s="3"/>
      <c r="B35" s="3"/>
      <c r="C35" s="3"/>
      <c r="D35" s="3"/>
      <c r="E35" s="3"/>
      <c r="F35" s="3"/>
      <c r="G35" s="3"/>
      <c r="H35" s="3"/>
      <c r="I35" s="3"/>
      <c r="J35" s="3"/>
    </row>
    <row r="36" spans="1:10" ht="15">
      <c r="A36" s="3"/>
      <c r="B36" s="3"/>
      <c r="C36" s="3"/>
      <c r="D36" s="3"/>
      <c r="E36" s="3"/>
      <c r="F36" s="3"/>
      <c r="G36" s="3"/>
      <c r="H36" s="3"/>
      <c r="I36" s="3"/>
      <c r="J36" s="3"/>
    </row>
    <row r="37" spans="1:10" ht="15">
      <c r="A37" s="3"/>
      <c r="B37" s="3"/>
      <c r="C37" s="3"/>
      <c r="D37" s="3"/>
      <c r="E37" s="3"/>
      <c r="F37" s="3"/>
      <c r="G37" s="3"/>
      <c r="H37" s="3"/>
      <c r="I37" s="3"/>
      <c r="J37" s="3"/>
    </row>
    <row r="38" spans="1:10" ht="15">
      <c r="A38" s="3"/>
      <c r="B38" s="3"/>
      <c r="C38" s="3"/>
      <c r="D38" s="3"/>
      <c r="E38" s="3"/>
      <c r="F38" s="3"/>
      <c r="G38" s="3"/>
      <c r="H38" s="3"/>
      <c r="I38" s="3"/>
      <c r="J38" s="3"/>
    </row>
    <row r="39" spans="1:10" ht="15">
      <c r="A39" s="3"/>
      <c r="B39" s="3"/>
      <c r="C39" s="3"/>
      <c r="D39" s="3"/>
      <c r="E39" s="3"/>
      <c r="F39" s="3"/>
      <c r="G39" s="3"/>
      <c r="H39" s="3"/>
      <c r="I39" s="3"/>
      <c r="J39" s="3"/>
    </row>
    <row r="40" spans="1:10" ht="15">
      <c r="A40" s="3"/>
      <c r="B40" s="3"/>
      <c r="C40" s="3"/>
      <c r="D40" s="3"/>
      <c r="E40" s="3"/>
      <c r="F40" s="3"/>
      <c r="G40" s="3"/>
      <c r="H40" s="3"/>
      <c r="I40" s="3"/>
      <c r="J40" s="3"/>
    </row>
    <row r="41" spans="1:10" ht="15">
      <c r="A41" s="3"/>
      <c r="B41" s="3"/>
      <c r="C41" s="3"/>
      <c r="D41" s="3"/>
      <c r="E41" s="3"/>
      <c r="F41" s="3"/>
      <c r="G41" s="3"/>
      <c r="H41" s="3"/>
      <c r="I41" s="3"/>
      <c r="J41" s="3"/>
    </row>
    <row r="42" spans="1:10" ht="15">
      <c r="A42" s="3"/>
      <c r="B42" s="3"/>
      <c r="C42" s="3"/>
      <c r="D42" s="3"/>
      <c r="E42" s="3"/>
      <c r="F42" s="3"/>
      <c r="G42" s="3"/>
      <c r="H42" s="3"/>
      <c r="I42" s="3"/>
      <c r="J42" s="3"/>
    </row>
    <row r="43" spans="1:10" ht="15">
      <c r="A43" s="3"/>
      <c r="B43" s="3"/>
      <c r="C43" s="3"/>
      <c r="D43" s="3"/>
      <c r="E43" s="3"/>
      <c r="F43" s="3"/>
      <c r="G43" s="3"/>
      <c r="H43" s="3"/>
      <c r="I43" s="3"/>
      <c r="J43" s="3"/>
    </row>
    <row r="44" spans="1:10" ht="15">
      <c r="A44" s="3"/>
      <c r="B44" s="3"/>
      <c r="C44" s="3"/>
      <c r="D44" s="3"/>
      <c r="E44" s="3"/>
      <c r="F44" s="3"/>
      <c r="G44" s="3"/>
      <c r="H44" s="3"/>
      <c r="I44" s="3"/>
      <c r="J44" s="3"/>
    </row>
    <row r="45" spans="1:10" ht="15">
      <c r="A45" s="3"/>
      <c r="B45" s="3"/>
      <c r="C45" s="3"/>
      <c r="D45" s="3"/>
      <c r="E45" s="3"/>
      <c r="F45" s="3"/>
      <c r="G45" s="3"/>
      <c r="H45" s="3"/>
      <c r="I45" s="3"/>
      <c r="J45" s="3"/>
    </row>
    <row r="46" spans="1:10" ht="15">
      <c r="A46" s="3"/>
      <c r="B46" s="3"/>
      <c r="C46" s="3"/>
      <c r="D46" s="3"/>
      <c r="E46" s="3"/>
      <c r="F46" s="3"/>
      <c r="G46" s="3"/>
      <c r="H46" s="3"/>
      <c r="I46" s="3"/>
      <c r="J46" s="3"/>
    </row>
    <row r="47" spans="1:10" ht="15">
      <c r="A47" s="3"/>
      <c r="B47" s="3"/>
      <c r="C47" s="3"/>
      <c r="D47" s="3"/>
      <c r="E47" s="3"/>
      <c r="F47" s="3"/>
      <c r="G47" s="3"/>
      <c r="H47" s="3"/>
      <c r="I47" s="3"/>
      <c r="J47" s="3"/>
    </row>
    <row r="48" spans="1:10" ht="15">
      <c r="A48" s="3"/>
      <c r="B48" s="3"/>
      <c r="C48" s="3"/>
      <c r="D48" s="3"/>
      <c r="E48" s="3"/>
      <c r="F48" s="3"/>
      <c r="G48" s="3"/>
      <c r="H48" s="3"/>
      <c r="I48" s="3"/>
      <c r="J48" s="3"/>
    </row>
    <row r="49" spans="1:10" ht="12.75">
      <c r="A49" s="3"/>
      <c r="B49" s="3"/>
      <c r="C49" s="3"/>
      <c r="D49" s="3"/>
      <c r="E49" s="3"/>
      <c r="F49" s="3"/>
      <c r="G49" s="3"/>
      <c r="H49" s="3"/>
      <c r="I49" s="127"/>
      <c r="J49" s="127"/>
    </row>
    <row r="50" spans="1:10" ht="12.75">
      <c r="A50" s="3"/>
      <c r="B50" s="3"/>
      <c r="C50" s="3"/>
      <c r="D50" s="3"/>
      <c r="E50" s="3"/>
      <c r="F50" s="3"/>
      <c r="G50" s="3"/>
      <c r="H50" s="3"/>
      <c r="I50" s="127"/>
      <c r="J50" s="127"/>
    </row>
    <row r="51" spans="1:10" ht="12.75">
      <c r="A51" s="57"/>
      <c r="B51" s="3"/>
      <c r="C51" s="3"/>
      <c r="D51" s="3"/>
      <c r="E51" s="3"/>
      <c r="F51" s="3"/>
      <c r="G51" s="3"/>
      <c r="H51" s="3"/>
      <c r="I51" s="127"/>
      <c r="J51" s="127"/>
    </row>
    <row r="52" s="2" customFormat="1" ht="15"/>
    <row r="53" s="2" customFormat="1" ht="15"/>
    <row r="54" s="2" customFormat="1" ht="15"/>
    <row r="55" s="2" customFormat="1" ht="15"/>
    <row r="56" s="2" customFormat="1" ht="15"/>
    <row r="57" s="2" customFormat="1" ht="15"/>
    <row r="58" s="2" customFormat="1" ht="15"/>
    <row r="59" s="2" customFormat="1" ht="15"/>
    <row r="60" s="2" customFormat="1" ht="15"/>
    <row r="61" s="2" customFormat="1" ht="15"/>
    <row r="62" s="2" customFormat="1" ht="15"/>
    <row r="63" s="2" customFormat="1" ht="15"/>
    <row r="64" s="2" customFormat="1" ht="15"/>
    <row r="65" s="2" customFormat="1" ht="15"/>
    <row r="66" s="2" customFormat="1" ht="15"/>
    <row r="67" s="2" customFormat="1" ht="15"/>
    <row r="68" s="2" customFormat="1" ht="15"/>
    <row r="69" s="2" customFormat="1" ht="15"/>
    <row r="70" s="2" customFormat="1" ht="15"/>
    <row r="71" s="2" customFormat="1" ht="15"/>
    <row r="72" s="2" customFormat="1" ht="15"/>
    <row r="73" s="2" customFormat="1" ht="15"/>
    <row r="74" s="2" customFormat="1" ht="15"/>
    <row r="75" s="2" customFormat="1" ht="15"/>
    <row r="76" s="2" customFormat="1" ht="15"/>
    <row r="77" s="2" customFormat="1" ht="15"/>
    <row r="78" s="2" customFormat="1" ht="15"/>
    <row r="79" s="2" customFormat="1" ht="15"/>
    <row r="80" s="2" customFormat="1" ht="15"/>
    <row r="81" s="2" customFormat="1" ht="15"/>
    <row r="82" s="2" customFormat="1" ht="15"/>
    <row r="83" s="2" customFormat="1" ht="15"/>
    <row r="84" s="2" customFormat="1" ht="15"/>
    <row r="85" s="2" customFormat="1" ht="15"/>
    <row r="86" s="2" customFormat="1" ht="15"/>
    <row r="87" s="2" customFormat="1" ht="15"/>
    <row r="88" s="2" customFormat="1" ht="15"/>
    <row r="89" s="2" customFormat="1" ht="15"/>
    <row r="90" s="2" customFormat="1" ht="15"/>
    <row r="91" s="2" customFormat="1" ht="15"/>
    <row r="92" s="2" customFormat="1" ht="15"/>
    <row r="93" s="2" customFormat="1" ht="15"/>
    <row r="94" s="2" customFormat="1" ht="15"/>
    <row r="95" s="2" customFormat="1" ht="15"/>
    <row r="96" s="2" customFormat="1" ht="15"/>
    <row r="97" s="2" customFormat="1" ht="15"/>
    <row r="98" s="2" customFormat="1" ht="15"/>
    <row r="99" s="2" customFormat="1" ht="15"/>
    <row r="100" s="2" customFormat="1" ht="15"/>
    <row r="101" s="2" customFormat="1" ht="15"/>
    <row r="102" s="2" customFormat="1" ht="15"/>
    <row r="103" s="2" customFormat="1" ht="15"/>
    <row r="104" s="2" customFormat="1" ht="15"/>
    <row r="105" s="2" customFormat="1" ht="15"/>
    <row r="106" s="2" customFormat="1" ht="15"/>
    <row r="107" s="2" customFormat="1" ht="15"/>
    <row r="108" s="2" customFormat="1" ht="15"/>
    <row r="109" s="2" customFormat="1" ht="15"/>
    <row r="110" s="2" customFormat="1" ht="15"/>
    <row r="111" s="2" customFormat="1" ht="15"/>
    <row r="112" s="2" customFormat="1" ht="15"/>
    <row r="113" s="2" customFormat="1" ht="15"/>
    <row r="114" s="2" customFormat="1" ht="15"/>
    <row r="115" s="2" customFormat="1" ht="15"/>
    <row r="116" s="2" customFormat="1" ht="15"/>
    <row r="117" s="2" customFormat="1" ht="15"/>
    <row r="118" s="2" customFormat="1" ht="15"/>
    <row r="119" s="2" customFormat="1" ht="15"/>
    <row r="120" s="2" customFormat="1" ht="15"/>
    <row r="121" s="2" customFormat="1" ht="15"/>
    <row r="122" s="2" customFormat="1" ht="15"/>
    <row r="123" s="2" customFormat="1" ht="15"/>
    <row r="124" s="2" customFormat="1" ht="15"/>
    <row r="125" s="2" customFormat="1" ht="15"/>
    <row r="126" s="2" customFormat="1" ht="15"/>
    <row r="127" s="2" customFormat="1" ht="15"/>
    <row r="128" s="2" customFormat="1" ht="15"/>
    <row r="129" s="2" customFormat="1" ht="15"/>
    <row r="130" s="2" customFormat="1" ht="15"/>
    <row r="131" s="2" customFormat="1" ht="15"/>
    <row r="132" s="2" customFormat="1" ht="15"/>
    <row r="133" s="2" customFormat="1" ht="15"/>
    <row r="134" s="2" customFormat="1" ht="15"/>
    <row r="135" s="2" customFormat="1" ht="15"/>
    <row r="136" s="2" customFormat="1" ht="15"/>
    <row r="137" s="2" customFormat="1" ht="15"/>
    <row r="138" s="2" customFormat="1" ht="15"/>
    <row r="139" s="2" customFormat="1" ht="15"/>
    <row r="140" s="2" customFormat="1" ht="15"/>
    <row r="141" s="2" customFormat="1" ht="15"/>
    <row r="142" s="2" customFormat="1" ht="15"/>
    <row r="143" s="2" customFormat="1" ht="15"/>
    <row r="144" s="2" customFormat="1" ht="15"/>
    <row r="145" s="2" customFormat="1" ht="15"/>
    <row r="146" s="2" customFormat="1" ht="15"/>
    <row r="147" s="2" customFormat="1" ht="15"/>
    <row r="148" s="2" customFormat="1" ht="15"/>
    <row r="149" s="2" customFormat="1" ht="15"/>
    <row r="150" s="2" customFormat="1" ht="15"/>
    <row r="151" s="2" customFormat="1" ht="15"/>
    <row r="152" s="2" customFormat="1" ht="15"/>
    <row r="153" s="2" customFormat="1" ht="15"/>
    <row r="154" s="2" customFormat="1" ht="15"/>
    <row r="155" s="2" customFormat="1" ht="15"/>
    <row r="156" s="2" customFormat="1" ht="15"/>
    <row r="157" s="2" customFormat="1" ht="15"/>
    <row r="158" s="2" customFormat="1" ht="15"/>
    <row r="159" s="2" customFormat="1" ht="15"/>
    <row r="160" s="2" customFormat="1" ht="15"/>
    <row r="161" s="2" customFormat="1" ht="15"/>
    <row r="162" s="2" customFormat="1" ht="15"/>
    <row r="163" s="2" customFormat="1" ht="15"/>
    <row r="164" s="2" customFormat="1" ht="15"/>
    <row r="165" s="2" customFormat="1" ht="15"/>
    <row r="166" s="2" customFormat="1" ht="15"/>
    <row r="167" s="2" customFormat="1" ht="15"/>
    <row r="168" s="2" customFormat="1" ht="15"/>
    <row r="169" s="2" customFormat="1" ht="15"/>
    <row r="170" s="2" customFormat="1" ht="15"/>
    <row r="171" s="2" customFormat="1" ht="15"/>
    <row r="172" s="2" customFormat="1" ht="15"/>
    <row r="173" s="2" customFormat="1" ht="15"/>
    <row r="174" s="2" customFormat="1" ht="15"/>
    <row r="175" s="2" customFormat="1" ht="15"/>
    <row r="176" s="2" customFormat="1" ht="15"/>
    <row r="177" s="2" customFormat="1" ht="15"/>
    <row r="178" s="2" customFormat="1" ht="15"/>
    <row r="179" s="2" customFormat="1" ht="15"/>
    <row r="180" s="2" customFormat="1" ht="15"/>
    <row r="181" s="2" customFormat="1" ht="15"/>
    <row r="182" s="2" customFormat="1" ht="15"/>
    <row r="183" s="2" customFormat="1" ht="15"/>
    <row r="184" s="2" customFormat="1" ht="15"/>
    <row r="185" s="2" customFormat="1" ht="15"/>
    <row r="186" s="2" customFormat="1" ht="15"/>
    <row r="187" s="2" customFormat="1" ht="15"/>
    <row r="188" s="2" customFormat="1" ht="15"/>
    <row r="189" s="2" customFormat="1" ht="15"/>
    <row r="190" s="2" customFormat="1" ht="15"/>
    <row r="191" s="2" customFormat="1" ht="15"/>
    <row r="192" s="2" customFormat="1" ht="15"/>
    <row r="193" s="2" customFormat="1" ht="15"/>
    <row r="194" s="2" customFormat="1" ht="15"/>
    <row r="195" s="2" customFormat="1" ht="15"/>
    <row r="196" s="2" customFormat="1" ht="15"/>
    <row r="197" s="2" customFormat="1" ht="15"/>
    <row r="198" s="2" customFormat="1" ht="15"/>
    <row r="199" s="2" customFormat="1" ht="15"/>
    <row r="200" s="2" customFormat="1" ht="15"/>
    <row r="201" s="2" customFormat="1" ht="15"/>
    <row r="202" s="2" customFormat="1" ht="15"/>
    <row r="203" s="2" customFormat="1" ht="15"/>
    <row r="204" s="2" customFormat="1" ht="15"/>
    <row r="205" s="2" customFormat="1" ht="15"/>
    <row r="206" s="2" customFormat="1" ht="15"/>
    <row r="207" s="2" customFormat="1" ht="15"/>
    <row r="208" s="2" customFormat="1" ht="15"/>
    <row r="209" s="2" customFormat="1" ht="15"/>
    <row r="210" s="2" customFormat="1" ht="15"/>
    <row r="211" s="2" customFormat="1" ht="15"/>
    <row r="212" s="2" customFormat="1" ht="15"/>
    <row r="213" s="2" customFormat="1" ht="15"/>
    <row r="214" s="2" customFormat="1" ht="15"/>
    <row r="215" s="2" customFormat="1" ht="15"/>
    <row r="216" s="2" customFormat="1" ht="15"/>
    <row r="217" s="2" customFormat="1" ht="15"/>
    <row r="218" s="2" customFormat="1" ht="15"/>
    <row r="219" s="2" customFormat="1" ht="15"/>
    <row r="220" s="2" customFormat="1" ht="15"/>
    <row r="221" s="2" customFormat="1" ht="15"/>
    <row r="222" s="2" customFormat="1" ht="15"/>
    <row r="223" s="2" customFormat="1" ht="15"/>
    <row r="224" s="2" customFormat="1" ht="15"/>
    <row r="225" s="2" customFormat="1" ht="15"/>
    <row r="226" s="2" customFormat="1" ht="15"/>
    <row r="227" s="2" customFormat="1" ht="15"/>
    <row r="228" s="2" customFormat="1" ht="15"/>
    <row r="229" s="2" customFormat="1" ht="15"/>
    <row r="230" s="2" customFormat="1" ht="15"/>
    <row r="231" s="2" customFormat="1" ht="15"/>
    <row r="232" s="2" customFormat="1" ht="15"/>
    <row r="233" s="2" customFormat="1" ht="15"/>
    <row r="234" s="2" customFormat="1" ht="15"/>
    <row r="235" s="2" customFormat="1" ht="15"/>
    <row r="236" s="2" customFormat="1" ht="15"/>
    <row r="237" s="2" customFormat="1" ht="15"/>
    <row r="238" s="2" customFormat="1" ht="15"/>
    <row r="239" s="2" customFormat="1" ht="15"/>
    <row r="240" s="2" customFormat="1" ht="15"/>
    <row r="241" s="2" customFormat="1" ht="15"/>
    <row r="242" s="2" customFormat="1" ht="15"/>
    <row r="243" s="2" customFormat="1" ht="15"/>
    <row r="244" s="2" customFormat="1" ht="15"/>
    <row r="245" s="2" customFormat="1" ht="15"/>
    <row r="246" s="2" customFormat="1" ht="15"/>
    <row r="247" s="2" customFormat="1" ht="15"/>
    <row r="248" s="2" customFormat="1" ht="15"/>
    <row r="249" s="2" customFormat="1" ht="15"/>
    <row r="250" s="2" customFormat="1" ht="15"/>
    <row r="251" s="2" customFormat="1" ht="15"/>
    <row r="252" s="2" customFormat="1" ht="15"/>
    <row r="253" s="2" customFormat="1" ht="15"/>
    <row r="254" s="2" customFormat="1" ht="15"/>
    <row r="255" s="2" customFormat="1" ht="15"/>
    <row r="256" s="2" customFormat="1" ht="15"/>
    <row r="257" s="2" customFormat="1" ht="15"/>
    <row r="258" s="2" customFormat="1" ht="15"/>
    <row r="259" s="2" customFormat="1" ht="15"/>
    <row r="260" s="2" customFormat="1" ht="15"/>
    <row r="261" s="2" customFormat="1" ht="15"/>
    <row r="262" s="2" customFormat="1" ht="15"/>
    <row r="263" s="2" customFormat="1" ht="15"/>
    <row r="264" s="2" customFormat="1" ht="15"/>
    <row r="265" s="2" customFormat="1" ht="15"/>
    <row r="266" s="2" customFormat="1" ht="15"/>
    <row r="267" s="2" customFormat="1" ht="15"/>
    <row r="268" s="2" customFormat="1" ht="15"/>
    <row r="269" s="2" customFormat="1" ht="15"/>
    <row r="270" s="2" customFormat="1" ht="15"/>
    <row r="271" s="2" customFormat="1" ht="15"/>
    <row r="272" s="2" customFormat="1" ht="15"/>
    <row r="273" s="2" customFormat="1" ht="15"/>
    <row r="274" s="2" customFormat="1" ht="15"/>
    <row r="275" s="2" customFormat="1" ht="15"/>
    <row r="276" s="2" customFormat="1" ht="15"/>
    <row r="277" s="2" customFormat="1" ht="15"/>
    <row r="278" s="2" customFormat="1" ht="15"/>
    <row r="279" s="2" customFormat="1" ht="15"/>
    <row r="280" s="2" customFormat="1" ht="15"/>
    <row r="281" s="2" customFormat="1" ht="15"/>
    <row r="282" s="2" customFormat="1" ht="15"/>
    <row r="283" s="2" customFormat="1" ht="15"/>
    <row r="284" s="2" customFormat="1" ht="15"/>
    <row r="285" s="2" customFormat="1" ht="15"/>
    <row r="286" s="2" customFormat="1" ht="15"/>
    <row r="287" s="2" customFormat="1" ht="15"/>
    <row r="288" s="2" customFormat="1" ht="15"/>
    <row r="289" s="2" customFormat="1" ht="15"/>
    <row r="290" s="2" customFormat="1" ht="15"/>
    <row r="291" s="2" customFormat="1" ht="15"/>
    <row r="292" s="2" customFormat="1" ht="15"/>
    <row r="293" s="2" customFormat="1" ht="15"/>
    <row r="294" s="2" customFormat="1" ht="15"/>
    <row r="295" s="2" customFormat="1" ht="15"/>
    <row r="296" s="2" customFormat="1" ht="15"/>
    <row r="297" s="2" customFormat="1" ht="15"/>
    <row r="298" s="2" customFormat="1" ht="15"/>
    <row r="299" s="2" customFormat="1" ht="15"/>
    <row r="300" s="2" customFormat="1" ht="15"/>
    <row r="301" s="2" customFormat="1" ht="15"/>
    <row r="302" s="2" customFormat="1" ht="15"/>
    <row r="303" s="2" customFormat="1" ht="15"/>
    <row r="304" s="2" customFormat="1" ht="15"/>
    <row r="305" s="2" customFormat="1" ht="15"/>
    <row r="306" s="2" customFormat="1" ht="15"/>
    <row r="307" s="2" customFormat="1" ht="15"/>
    <row r="308" s="2" customFormat="1" ht="15"/>
    <row r="309" s="2" customFormat="1" ht="15"/>
    <row r="310" s="2" customFormat="1" ht="15"/>
    <row r="311" s="2" customFormat="1" ht="15"/>
    <row r="312" s="2" customFormat="1" ht="15"/>
    <row r="313" s="2" customFormat="1" ht="15"/>
    <row r="314" s="2" customFormat="1" ht="15"/>
    <row r="315" s="2" customFormat="1" ht="15"/>
    <row r="316" s="2" customFormat="1" ht="15"/>
    <row r="317" s="2" customFormat="1" ht="15"/>
    <row r="318" s="2" customFormat="1" ht="15"/>
    <row r="319" s="2" customFormat="1" ht="15"/>
    <row r="320" s="2" customFormat="1" ht="15"/>
    <row r="321" s="2" customFormat="1" ht="15"/>
    <row r="322" s="2" customFormat="1" ht="15"/>
    <row r="323" s="2" customFormat="1" ht="15"/>
    <row r="324" s="2" customFormat="1" ht="15"/>
    <row r="325" s="2" customFormat="1" ht="15"/>
    <row r="326" s="2" customFormat="1" ht="15"/>
    <row r="327" s="2" customFormat="1" ht="15"/>
    <row r="328" s="2" customFormat="1" ht="15"/>
    <row r="329" s="2" customFormat="1" ht="15"/>
    <row r="330" s="2" customFormat="1" ht="15"/>
    <row r="331" s="2" customFormat="1" ht="15"/>
    <row r="332" s="2" customFormat="1" ht="15"/>
    <row r="333" s="2" customFormat="1" ht="15"/>
    <row r="334" s="2" customFormat="1" ht="15"/>
    <row r="335" s="2" customFormat="1" ht="15"/>
    <row r="336" s="2" customFormat="1" ht="15"/>
    <row r="337" s="2" customFormat="1" ht="15"/>
    <row r="338" s="2" customFormat="1" ht="15"/>
    <row r="339" s="2" customFormat="1" ht="15"/>
    <row r="340" s="2" customFormat="1" ht="15"/>
    <row r="341" s="2" customFormat="1" ht="15"/>
    <row r="342" s="2" customFormat="1" ht="15"/>
    <row r="343" s="2" customFormat="1" ht="15"/>
    <row r="344" s="2" customFormat="1" ht="15"/>
    <row r="345" s="2" customFormat="1" ht="15"/>
    <row r="346" s="2" customFormat="1" ht="15"/>
    <row r="347" s="2" customFormat="1" ht="15"/>
    <row r="348" s="2" customFormat="1" ht="15"/>
    <row r="349" s="2" customFormat="1" ht="15"/>
    <row r="350" s="2" customFormat="1" ht="15"/>
    <row r="351" s="2" customFormat="1" ht="15"/>
    <row r="352" s="2" customFormat="1" ht="15"/>
    <row r="353" s="2" customFormat="1" ht="15"/>
    <row r="354" s="2" customFormat="1" ht="15"/>
    <row r="355" s="2" customFormat="1" ht="15"/>
    <row r="356" s="2" customFormat="1" ht="15"/>
    <row r="357" s="2" customFormat="1" ht="15"/>
    <row r="358" s="2" customFormat="1" ht="15"/>
    <row r="359" s="2" customFormat="1" ht="15"/>
    <row r="360" s="2" customFormat="1" ht="15"/>
    <row r="361" s="2" customFormat="1" ht="15"/>
    <row r="362" s="2" customFormat="1" ht="15"/>
    <row r="363" s="2" customFormat="1" ht="15"/>
    <row r="364" s="2" customFormat="1" ht="15"/>
    <row r="365" s="2" customFormat="1" ht="15"/>
    <row r="366" s="2" customFormat="1" ht="15"/>
    <row r="367" s="2" customFormat="1" ht="15"/>
    <row r="368" s="2" customFormat="1" ht="15"/>
    <row r="369" s="2" customFormat="1" ht="15"/>
    <row r="370" s="2" customFormat="1" ht="15"/>
    <row r="371" s="2" customFormat="1" ht="15"/>
    <row r="372" s="2" customFormat="1" ht="15"/>
    <row r="373" s="2" customFormat="1" ht="15"/>
    <row r="374" s="2" customFormat="1" ht="15"/>
    <row r="375" s="2" customFormat="1" ht="15"/>
    <row r="376" s="2" customFormat="1" ht="15"/>
    <row r="377" s="2" customFormat="1" ht="15"/>
    <row r="378" s="2" customFormat="1" ht="15"/>
    <row r="379" s="2" customFormat="1" ht="15"/>
    <row r="380" s="2" customFormat="1" ht="15"/>
    <row r="381" s="2" customFormat="1" ht="15"/>
    <row r="382" s="2" customFormat="1" ht="15"/>
    <row r="383" s="2" customFormat="1" ht="15"/>
    <row r="384" s="2" customFormat="1" ht="15"/>
    <row r="385" s="2" customFormat="1" ht="15"/>
    <row r="386" s="2" customFormat="1" ht="15"/>
    <row r="387" s="2" customFormat="1" ht="15"/>
    <row r="388" s="2" customFormat="1" ht="15"/>
    <row r="389" s="2" customFormat="1" ht="15"/>
    <row r="390" s="2" customFormat="1" ht="15"/>
    <row r="391" s="2" customFormat="1" ht="15"/>
    <row r="392" s="2" customFormat="1" ht="15"/>
    <row r="393" s="2" customFormat="1" ht="15"/>
    <row r="394" s="2" customFormat="1" ht="15"/>
    <row r="395" s="2" customFormat="1" ht="15"/>
    <row r="396" s="2" customFormat="1" ht="15"/>
    <row r="397" s="2" customFormat="1" ht="15"/>
    <row r="398" s="2" customFormat="1" ht="15"/>
    <row r="399" s="2" customFormat="1" ht="15"/>
    <row r="400" s="2" customFormat="1" ht="15"/>
    <row r="401" s="2" customFormat="1" ht="15"/>
    <row r="402" s="2" customFormat="1" ht="15"/>
    <row r="403" s="2" customFormat="1" ht="15"/>
    <row r="404" s="2" customFormat="1" ht="15"/>
    <row r="405" s="2" customFormat="1" ht="15"/>
    <row r="406" s="2" customFormat="1" ht="15"/>
    <row r="407" s="2" customFormat="1" ht="15"/>
    <row r="408" s="2" customFormat="1" ht="15"/>
    <row r="409" s="2" customFormat="1" ht="15"/>
    <row r="410" s="2" customFormat="1" ht="15"/>
    <row r="411" s="2" customFormat="1" ht="15"/>
    <row r="412" s="2" customFormat="1" ht="15"/>
    <row r="413" s="2" customFormat="1" ht="15"/>
    <row r="414" s="2" customFormat="1" ht="15"/>
    <row r="415" s="2" customFormat="1" ht="15"/>
    <row r="416" s="2" customFormat="1" ht="15"/>
    <row r="417" s="2" customFormat="1" ht="15"/>
    <row r="418" s="2" customFormat="1" ht="15"/>
    <row r="419" s="2" customFormat="1" ht="15"/>
    <row r="420" s="2" customFormat="1" ht="15"/>
    <row r="421" s="2" customFormat="1" ht="15"/>
    <row r="422" s="2" customFormat="1" ht="15"/>
    <row r="423" s="2" customFormat="1" ht="15"/>
    <row r="424" s="2" customFormat="1" ht="15"/>
    <row r="425" s="2" customFormat="1" ht="15"/>
    <row r="426" s="2" customFormat="1" ht="15"/>
    <row r="427" s="2" customFormat="1" ht="15"/>
    <row r="428" s="2" customFormat="1" ht="15"/>
    <row r="429" s="2" customFormat="1" ht="15"/>
    <row r="430" s="2" customFormat="1" ht="15"/>
    <row r="431" s="2" customFormat="1" ht="15"/>
    <row r="432" s="2" customFormat="1" ht="15"/>
    <row r="433" s="2" customFormat="1" ht="15"/>
    <row r="434" s="2" customFormat="1" ht="15"/>
    <row r="435" s="2" customFormat="1" ht="15"/>
    <row r="436" s="2" customFormat="1" ht="15"/>
    <row r="437" s="2" customFormat="1" ht="15"/>
    <row r="438" s="2" customFormat="1" ht="15"/>
    <row r="439" s="2" customFormat="1" ht="15"/>
    <row r="440" s="2" customFormat="1" ht="15"/>
    <row r="441" s="2" customFormat="1" ht="15"/>
    <row r="442" s="2" customFormat="1" ht="15"/>
    <row r="443" s="2" customFormat="1" ht="15"/>
    <row r="444" s="2" customFormat="1" ht="15"/>
    <row r="445" s="2" customFormat="1" ht="15"/>
    <row r="446" s="2" customFormat="1" ht="15"/>
    <row r="447" s="2" customFormat="1" ht="15"/>
    <row r="448" s="2" customFormat="1" ht="15"/>
    <row r="449" s="2" customFormat="1" ht="15"/>
    <row r="450" s="2" customFormat="1" ht="15"/>
    <row r="451" s="2" customFormat="1" ht="15"/>
    <row r="452" s="2" customFormat="1" ht="15"/>
    <row r="453" s="2" customFormat="1" ht="15"/>
    <row r="454" s="2" customFormat="1" ht="15"/>
    <row r="455" s="2" customFormat="1" ht="15"/>
    <row r="456" s="2" customFormat="1" ht="15"/>
    <row r="457" s="2" customFormat="1" ht="15"/>
    <row r="458" s="2" customFormat="1" ht="15"/>
    <row r="459" s="2" customFormat="1" ht="15"/>
    <row r="460" s="2" customFormat="1" ht="15"/>
    <row r="461" s="2" customFormat="1" ht="15"/>
    <row r="462" s="2" customFormat="1" ht="15"/>
    <row r="463" s="2" customFormat="1" ht="15"/>
    <row r="464" s="2" customFormat="1" ht="15"/>
    <row r="465" s="2" customFormat="1" ht="15"/>
    <row r="466" s="2" customFormat="1" ht="15"/>
    <row r="467" s="2" customFormat="1" ht="15"/>
    <row r="468" s="2" customFormat="1" ht="15"/>
    <row r="469" s="2" customFormat="1" ht="15"/>
    <row r="470" s="2" customFormat="1" ht="15"/>
    <row r="471" s="2" customFormat="1" ht="15"/>
    <row r="472" s="2" customFormat="1" ht="15"/>
    <row r="473" s="2" customFormat="1" ht="15"/>
    <row r="474" s="2" customFormat="1" ht="15"/>
    <row r="475" s="2" customFormat="1" ht="15"/>
    <row r="476" s="2" customFormat="1" ht="15"/>
    <row r="477" s="2" customFormat="1" ht="15"/>
    <row r="478" s="2" customFormat="1" ht="15"/>
    <row r="479" s="2" customFormat="1" ht="15"/>
    <row r="480" s="2" customFormat="1" ht="15"/>
    <row r="481" s="2" customFormat="1" ht="15"/>
    <row r="482" s="2" customFormat="1" ht="15"/>
    <row r="483" s="2" customFormat="1" ht="15"/>
    <row r="484" s="2" customFormat="1" ht="15"/>
    <row r="485" s="2" customFormat="1" ht="15"/>
    <row r="486" s="2" customFormat="1" ht="15"/>
    <row r="487" s="2" customFormat="1" ht="15"/>
    <row r="488" s="2" customFormat="1" ht="15"/>
    <row r="489" s="2" customFormat="1" ht="15"/>
    <row r="490" s="2" customFormat="1" ht="15"/>
    <row r="491" s="2" customFormat="1" ht="15"/>
    <row r="492" s="2" customFormat="1" ht="15"/>
    <row r="493" s="2" customFormat="1" ht="15"/>
    <row r="494" s="2" customFormat="1" ht="15"/>
    <row r="495" s="2" customFormat="1" ht="15"/>
    <row r="496" s="2" customFormat="1" ht="15"/>
    <row r="497" s="2" customFormat="1" ht="15"/>
    <row r="498" s="2" customFormat="1" ht="15"/>
    <row r="499" s="2" customFormat="1" ht="15"/>
    <row r="500" s="2" customFormat="1" ht="15"/>
    <row r="501" s="2" customFormat="1" ht="15"/>
    <row r="502" s="2" customFormat="1" ht="15"/>
    <row r="503" s="2" customFormat="1" ht="15"/>
    <row r="504" s="2" customFormat="1" ht="15"/>
    <row r="505" s="2" customFormat="1" ht="15"/>
    <row r="506" s="2" customFormat="1" ht="15"/>
    <row r="507" s="2" customFormat="1" ht="15"/>
    <row r="508" s="2" customFormat="1" ht="15"/>
    <row r="509" s="2" customFormat="1" ht="15"/>
    <row r="510" s="2" customFormat="1" ht="15"/>
    <row r="511" s="2" customFormat="1" ht="15"/>
    <row r="512" s="2" customFormat="1" ht="15"/>
    <row r="513" s="2" customFormat="1" ht="15"/>
    <row r="514" s="2" customFormat="1" ht="15"/>
    <row r="515" s="2" customFormat="1" ht="15"/>
    <row r="516" s="2" customFormat="1" ht="15"/>
    <row r="517" s="2" customFormat="1" ht="15"/>
    <row r="518" s="2" customFormat="1" ht="15"/>
    <row r="519" s="2" customFormat="1" ht="15"/>
    <row r="520" s="2" customFormat="1" ht="15"/>
    <row r="521" s="2" customFormat="1" ht="15"/>
    <row r="522" s="2" customFormat="1" ht="15"/>
    <row r="523" s="2" customFormat="1" ht="15"/>
    <row r="524" s="2" customFormat="1" ht="15"/>
    <row r="525" s="2" customFormat="1" ht="15"/>
    <row r="526" s="2" customFormat="1" ht="15"/>
    <row r="527" s="2" customFormat="1" ht="15"/>
    <row r="528" s="2" customFormat="1" ht="15"/>
    <row r="529" s="2" customFormat="1" ht="15"/>
    <row r="530" s="2" customFormat="1" ht="15"/>
    <row r="531" s="2" customFormat="1" ht="15"/>
    <row r="532" s="2" customFormat="1" ht="15"/>
    <row r="533" s="2" customFormat="1" ht="15"/>
    <row r="534" s="2" customFormat="1" ht="15"/>
    <row r="535" s="2" customFormat="1" ht="15"/>
    <row r="536" s="2" customFormat="1" ht="15"/>
    <row r="537" s="2" customFormat="1" ht="15"/>
    <row r="538" s="2" customFormat="1" ht="15"/>
    <row r="539" s="2" customFormat="1" ht="15"/>
    <row r="540" s="2" customFormat="1" ht="15"/>
    <row r="541" s="2" customFormat="1" ht="15"/>
    <row r="542" s="2" customFormat="1" ht="15"/>
    <row r="543" s="2" customFormat="1" ht="15"/>
    <row r="544" s="2" customFormat="1" ht="15"/>
    <row r="545" s="2" customFormat="1" ht="15"/>
    <row r="546" s="2" customFormat="1" ht="15"/>
    <row r="547" s="2" customFormat="1" ht="15"/>
    <row r="548" s="2" customFormat="1" ht="15"/>
    <row r="549" s="2" customFormat="1" ht="15"/>
    <row r="550" s="2" customFormat="1" ht="15"/>
    <row r="551" s="2" customFormat="1" ht="15"/>
    <row r="552" s="2" customFormat="1" ht="15"/>
    <row r="553" s="2" customFormat="1" ht="15"/>
    <row r="554" s="2" customFormat="1" ht="15"/>
    <row r="555" s="2" customFormat="1" ht="15"/>
    <row r="556" s="2" customFormat="1" ht="15"/>
    <row r="557" s="2" customFormat="1" ht="15"/>
    <row r="558" s="2" customFormat="1" ht="15"/>
    <row r="559" s="2" customFormat="1" ht="15"/>
    <row r="560" s="2" customFormat="1" ht="15"/>
    <row r="561" s="2" customFormat="1" ht="15"/>
    <row r="562" s="2" customFormat="1" ht="15"/>
    <row r="563" s="2" customFormat="1" ht="15"/>
    <row r="564" s="2" customFormat="1" ht="15"/>
    <row r="565" s="2" customFormat="1" ht="15"/>
    <row r="566" s="2" customFormat="1" ht="15"/>
    <row r="567" s="2" customFormat="1" ht="15"/>
    <row r="568" s="2" customFormat="1" ht="15"/>
    <row r="569" s="2" customFormat="1" ht="15"/>
    <row r="570" s="2" customFormat="1" ht="15"/>
    <row r="571" s="2" customFormat="1" ht="15"/>
    <row r="572" s="2" customFormat="1" ht="15"/>
    <row r="573" s="2" customFormat="1" ht="15"/>
    <row r="574" s="2" customFormat="1" ht="15"/>
    <row r="575" s="2" customFormat="1" ht="15"/>
    <row r="576" s="2" customFormat="1" ht="15"/>
    <row r="577" s="2" customFormat="1" ht="15"/>
    <row r="578" s="2" customFormat="1" ht="15"/>
    <row r="579" s="2" customFormat="1" ht="15"/>
    <row r="580" s="2" customFormat="1" ht="15"/>
    <row r="581" s="2" customFormat="1" ht="15"/>
    <row r="582" s="2" customFormat="1" ht="15"/>
    <row r="583" s="2" customFormat="1" ht="15"/>
    <row r="584" s="2" customFormat="1" ht="15"/>
    <row r="585" s="2" customFormat="1" ht="15"/>
    <row r="586" s="2" customFormat="1" ht="15"/>
    <row r="587" s="2" customFormat="1" ht="15"/>
    <row r="588" s="2" customFormat="1" ht="15"/>
    <row r="589" s="2" customFormat="1" ht="15"/>
    <row r="590" s="2" customFormat="1" ht="15"/>
    <row r="591" s="2" customFormat="1" ht="15"/>
    <row r="592" s="2" customFormat="1" ht="15"/>
    <row r="593" s="2" customFormat="1" ht="15"/>
    <row r="594" s="2" customFormat="1" ht="15"/>
    <row r="595" s="2" customFormat="1" ht="15"/>
    <row r="596" s="2" customFormat="1" ht="15"/>
    <row r="597" s="2" customFormat="1" ht="15"/>
    <row r="598" s="2" customFormat="1" ht="15"/>
    <row r="599" s="2" customFormat="1" ht="15"/>
    <row r="600" s="2" customFormat="1" ht="15"/>
    <row r="601" s="2" customFormat="1" ht="15"/>
    <row r="602" s="2" customFormat="1" ht="15"/>
    <row r="603" s="2" customFormat="1" ht="15"/>
    <row r="604" s="2" customFormat="1" ht="15"/>
    <row r="605" s="2" customFormat="1" ht="15"/>
    <row r="606" s="2" customFormat="1" ht="15"/>
    <row r="607" s="2" customFormat="1" ht="15"/>
    <row r="608" s="2" customFormat="1" ht="15"/>
    <row r="609" s="2" customFormat="1" ht="15"/>
    <row r="610" s="2" customFormat="1" ht="15"/>
    <row r="611" s="2" customFormat="1" ht="15"/>
    <row r="612" s="2" customFormat="1" ht="15"/>
    <row r="613" s="2" customFormat="1" ht="15"/>
    <row r="614" s="2" customFormat="1" ht="15"/>
    <row r="615" s="2" customFormat="1" ht="15"/>
    <row r="616" s="2" customFormat="1" ht="15"/>
    <row r="617" s="2" customFormat="1" ht="15"/>
    <row r="618" s="2" customFormat="1" ht="15"/>
    <row r="619" s="2" customFormat="1" ht="15"/>
    <row r="620" s="2" customFormat="1" ht="15"/>
    <row r="621" s="2" customFormat="1" ht="15"/>
    <row r="622" s="2" customFormat="1" ht="15"/>
    <row r="623" s="2" customFormat="1" ht="15"/>
    <row r="624" s="2" customFormat="1" ht="15"/>
    <row r="625" s="2" customFormat="1" ht="15"/>
    <row r="626" s="2" customFormat="1" ht="15"/>
  </sheetData>
  <sheetProtection algorithmName="SHA-512" hashValue="i9JOt+o5fakEUxs4pAavn8ApazZwETn4cUFNk2OdrwXDgyeo8BU02jO04I5QMTBUcxb9FNlLKmk882aUXza6/Q==" saltValue="09BkbaNB4yKPSZQbzLRJrA==" spinCount="100000" sheet="1" objects="1" scenarios="1"/>
  <mergeCells count="4">
    <mergeCell ref="I49:J49"/>
    <mergeCell ref="I50:J50"/>
    <mergeCell ref="I51:J51"/>
    <mergeCell ref="A4:J8"/>
  </mergeCells>
  <printOptions/>
  <pageMargins left="0.5" right="0.5" top="0.5" bottom="0.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081C6-8D37-4F87-ABCB-71B656206AA9}">
  <dimension ref="A1:J53"/>
  <sheetViews>
    <sheetView showGridLines="0" showRowColHeaders="0" zoomScalePageLayoutView="70" workbookViewId="0" topLeftCell="A1"/>
  </sheetViews>
  <sheetFormatPr defaultColWidth="8.8515625" defaultRowHeight="15"/>
  <cols>
    <col min="1" max="2" width="8.8515625" style="1" customWidth="1"/>
    <col min="3" max="3" width="9.140625" style="1" customWidth="1"/>
    <col min="4" max="4" width="9.140625" style="1" bestFit="1" customWidth="1"/>
    <col min="5" max="10" width="8.8515625" style="1" customWidth="1"/>
    <col min="11" max="127" width="8.8515625" style="2" customWidth="1"/>
    <col min="128" max="16384" width="8.8515625" style="1" customWidth="1"/>
  </cols>
  <sheetData>
    <row r="1" spans="1:10" ht="31.5">
      <c r="A1" s="96" t="s">
        <v>89</v>
      </c>
      <c r="B1" s="91"/>
      <c r="C1" s="91"/>
      <c r="D1" s="91"/>
      <c r="E1" s="91"/>
      <c r="F1" s="3"/>
      <c r="G1" s="3"/>
      <c r="H1" s="3"/>
      <c r="I1" s="3"/>
      <c r="J1" s="3"/>
    </row>
    <row r="2" spans="1:10" s="2" customFormat="1" ht="20.25">
      <c r="A2" s="42"/>
      <c r="B2" s="91"/>
      <c r="C2" s="91"/>
      <c r="D2" s="91"/>
      <c r="E2" s="91"/>
      <c r="F2" s="3"/>
      <c r="G2" s="3"/>
      <c r="H2" s="3"/>
      <c r="I2" s="3"/>
      <c r="J2" s="3"/>
    </row>
    <row r="3" spans="1:10" s="2" customFormat="1" ht="11.7" customHeight="1">
      <c r="A3" s="8"/>
      <c r="B3" s="3"/>
      <c r="C3" s="3"/>
      <c r="D3" s="3"/>
      <c r="E3" s="3"/>
      <c r="F3" s="3"/>
      <c r="G3" s="3"/>
      <c r="H3" s="3"/>
      <c r="I3" s="3"/>
      <c r="J3" s="3"/>
    </row>
    <row r="4" spans="1:10" s="2" customFormat="1" ht="13.2" customHeight="1">
      <c r="A4" s="128" t="s">
        <v>90</v>
      </c>
      <c r="B4" s="128"/>
      <c r="C4" s="128"/>
      <c r="D4" s="128"/>
      <c r="E4" s="128"/>
      <c r="F4" s="128"/>
      <c r="G4" s="128"/>
      <c r="H4" s="128"/>
      <c r="I4" s="128"/>
      <c r="J4" s="128"/>
    </row>
    <row r="5" spans="1:10" s="2" customFormat="1" ht="15">
      <c r="A5" s="128"/>
      <c r="B5" s="128"/>
      <c r="C5" s="128"/>
      <c r="D5" s="128"/>
      <c r="E5" s="128"/>
      <c r="F5" s="128"/>
      <c r="G5" s="128"/>
      <c r="H5" s="128"/>
      <c r="I5" s="128"/>
      <c r="J5" s="128"/>
    </row>
    <row r="6" spans="1:10" s="2" customFormat="1" ht="15">
      <c r="A6" s="3"/>
      <c r="B6" s="3"/>
      <c r="C6" s="3"/>
      <c r="D6" s="3"/>
      <c r="E6" s="3"/>
      <c r="F6" s="3"/>
      <c r="G6" s="3"/>
      <c r="H6" s="3"/>
      <c r="I6" s="3"/>
      <c r="J6" s="3"/>
    </row>
    <row r="7" spans="1:10" s="2" customFormat="1" ht="15">
      <c r="A7" s="43" t="s">
        <v>63</v>
      </c>
      <c r="B7" s="43"/>
      <c r="C7" s="43"/>
      <c r="D7" s="43"/>
      <c r="E7" s="44"/>
      <c r="F7" s="70"/>
      <c r="G7" s="70"/>
      <c r="H7" s="70"/>
      <c r="I7" s="70"/>
      <c r="J7" s="70"/>
    </row>
    <row r="8" spans="1:10" s="2" customFormat="1" ht="12.75">
      <c r="A8" s="5"/>
      <c r="B8" s="5"/>
      <c r="C8" s="5"/>
      <c r="D8" s="5"/>
      <c r="E8" s="3"/>
      <c r="F8" s="3"/>
      <c r="G8" s="3"/>
      <c r="H8" s="3"/>
      <c r="I8" s="3"/>
      <c r="J8" s="3"/>
    </row>
    <row r="9" spans="1:10" s="2" customFormat="1" ht="12.75">
      <c r="A9" s="5"/>
      <c r="B9" s="5"/>
      <c r="C9" s="5"/>
      <c r="D9" s="5"/>
      <c r="E9" s="3"/>
      <c r="F9" s="3"/>
      <c r="G9" s="3"/>
      <c r="H9" s="3"/>
      <c r="I9" s="3"/>
      <c r="J9" s="3"/>
    </row>
    <row r="10" spans="1:10" s="2" customFormat="1" ht="12.75">
      <c r="A10" s="5"/>
      <c r="B10" s="5"/>
      <c r="C10" s="5"/>
      <c r="D10" s="5"/>
      <c r="E10" s="3"/>
      <c r="F10" s="3"/>
      <c r="G10" s="3"/>
      <c r="H10" s="3"/>
      <c r="I10" s="3"/>
      <c r="J10" s="3"/>
    </row>
    <row r="11" spans="1:10" s="2" customFormat="1" ht="12.75">
      <c r="A11" s="5"/>
      <c r="B11" s="5"/>
      <c r="C11" s="5"/>
      <c r="D11" s="5"/>
      <c r="E11" s="3"/>
      <c r="F11" s="3"/>
      <c r="G11" s="3"/>
      <c r="H11" s="3"/>
      <c r="I11" s="3"/>
      <c r="J11" s="3"/>
    </row>
    <row r="12" spans="1:10" s="2" customFormat="1" ht="15">
      <c r="A12" s="3"/>
      <c r="B12" s="3"/>
      <c r="C12" s="3"/>
      <c r="D12" s="3"/>
      <c r="E12" s="3"/>
      <c r="F12" s="3"/>
      <c r="G12" s="3"/>
      <c r="H12" s="3"/>
      <c r="I12" s="3"/>
      <c r="J12" s="3"/>
    </row>
    <row r="13" spans="1:10" s="2" customFormat="1" ht="15">
      <c r="A13" s="3" t="s">
        <v>91</v>
      </c>
      <c r="B13" s="3"/>
      <c r="C13" s="3"/>
      <c r="D13" s="46"/>
      <c r="E13" s="3"/>
      <c r="F13" s="3"/>
      <c r="G13" s="3"/>
      <c r="H13" s="3"/>
      <c r="I13" s="3"/>
      <c r="J13" s="3"/>
    </row>
    <row r="14" spans="1:10" s="2" customFormat="1" ht="15">
      <c r="A14" s="13" t="s">
        <v>92</v>
      </c>
      <c r="B14" s="3"/>
      <c r="C14" s="3"/>
      <c r="D14" s="3"/>
      <c r="E14" s="3"/>
      <c r="F14" s="3"/>
      <c r="G14" s="3"/>
      <c r="H14" s="3"/>
      <c r="I14" s="3"/>
      <c r="J14" s="3"/>
    </row>
    <row r="15" spans="1:10" s="2" customFormat="1" ht="15">
      <c r="A15" s="3"/>
      <c r="B15" s="3"/>
      <c r="C15" s="3"/>
      <c r="D15" s="3"/>
      <c r="E15" s="3"/>
      <c r="F15" s="3"/>
      <c r="G15" s="3"/>
      <c r="H15" s="3"/>
      <c r="I15" s="3"/>
      <c r="J15" s="3"/>
    </row>
    <row r="16" spans="1:10" s="2" customFormat="1" ht="15">
      <c r="A16" s="43" t="s">
        <v>93</v>
      </c>
      <c r="B16" s="43"/>
      <c r="C16" s="43"/>
      <c r="D16" s="43"/>
      <c r="E16" s="3"/>
      <c r="F16" s="3"/>
      <c r="G16" s="3"/>
      <c r="H16" s="3"/>
      <c r="I16" s="3"/>
      <c r="J16" s="3"/>
    </row>
    <row r="17" spans="1:10" s="2" customFormat="1" ht="15">
      <c r="A17" s="3"/>
      <c r="B17" s="3"/>
      <c r="C17" s="3"/>
      <c r="D17" s="3"/>
      <c r="E17" s="3"/>
      <c r="F17" s="3"/>
      <c r="G17" s="3"/>
      <c r="H17" s="3"/>
      <c r="I17" s="3"/>
      <c r="J17" s="3"/>
    </row>
    <row r="18" spans="1:10" s="2" customFormat="1" ht="15">
      <c r="A18" s="3" t="s">
        <v>46</v>
      </c>
      <c r="B18" s="3"/>
      <c r="C18" s="3"/>
      <c r="D18" s="48"/>
      <c r="E18" s="3"/>
      <c r="F18" s="3"/>
      <c r="G18" s="3"/>
      <c r="H18" s="3"/>
      <c r="I18" s="3"/>
      <c r="J18" s="3"/>
    </row>
    <row r="19" spans="1:10" s="2" customFormat="1" ht="15">
      <c r="A19" s="3"/>
      <c r="B19" s="3"/>
      <c r="C19" s="3"/>
      <c r="D19" s="87"/>
      <c r="E19" s="3"/>
      <c r="F19" s="3"/>
      <c r="G19" s="3"/>
      <c r="H19" s="3"/>
      <c r="I19" s="3"/>
      <c r="J19" s="3"/>
    </row>
    <row r="20" spans="1:10" s="2" customFormat="1" ht="15">
      <c r="A20" s="6" t="s">
        <v>66</v>
      </c>
      <c r="B20" s="3"/>
      <c r="C20" s="7">
        <f>D13*75</f>
        <v>0</v>
      </c>
      <c r="D20" s="84">
        <f>IF(C20&lt;(0.5*D18),IF(C20&lt;100000,C20,100000),IF((0.5*D18)&lt;100000,(0.5*D18),100000))</f>
        <v>0</v>
      </c>
      <c r="E20" s="3"/>
      <c r="F20" s="3"/>
      <c r="G20" s="3"/>
      <c r="H20" s="3"/>
      <c r="I20" s="3"/>
      <c r="J20" s="3"/>
    </row>
    <row r="21" spans="1:10" s="2" customFormat="1" ht="15">
      <c r="A21" s="3"/>
      <c r="B21" s="3"/>
      <c r="C21" s="3"/>
      <c r="D21" s="3"/>
      <c r="E21" s="3"/>
      <c r="F21" s="3"/>
      <c r="G21" s="3"/>
      <c r="H21" s="3"/>
      <c r="I21" s="3"/>
      <c r="J21" s="3"/>
    </row>
    <row r="22" spans="1:10" s="2" customFormat="1" ht="15">
      <c r="A22" s="3"/>
      <c r="B22" s="3"/>
      <c r="C22" s="3"/>
      <c r="D22" s="3"/>
      <c r="E22" s="3"/>
      <c r="F22" s="3"/>
      <c r="G22" s="3"/>
      <c r="H22" s="3"/>
      <c r="I22" s="3"/>
      <c r="J22" s="3"/>
    </row>
    <row r="23" spans="1:10" s="2" customFormat="1" ht="15">
      <c r="A23" s="3"/>
      <c r="B23" s="3"/>
      <c r="C23" s="3"/>
      <c r="D23" s="3"/>
      <c r="E23" s="3"/>
      <c r="F23" s="3"/>
      <c r="G23" s="3"/>
      <c r="H23" s="3"/>
      <c r="I23" s="3"/>
      <c r="J23" s="3"/>
    </row>
    <row r="24" spans="1:10" s="2" customFormat="1" ht="15">
      <c r="A24" s="3"/>
      <c r="B24" s="3"/>
      <c r="C24" s="3"/>
      <c r="D24" s="3"/>
      <c r="E24" s="3"/>
      <c r="F24" s="3"/>
      <c r="G24" s="3"/>
      <c r="H24" s="3"/>
      <c r="I24" s="3"/>
      <c r="J24" s="3"/>
    </row>
    <row r="25" spans="1:10" s="2" customFormat="1" ht="15">
      <c r="A25" s="3"/>
      <c r="B25" s="3"/>
      <c r="C25" s="3"/>
      <c r="D25" s="3"/>
      <c r="E25" s="3"/>
      <c r="F25" s="3"/>
      <c r="G25" s="3"/>
      <c r="H25" s="3"/>
      <c r="I25" s="3"/>
      <c r="J25" s="3"/>
    </row>
    <row r="26" spans="1:10" s="2" customFormat="1" ht="15">
      <c r="A26" s="3"/>
      <c r="B26" s="3"/>
      <c r="C26" s="3"/>
      <c r="D26" s="3"/>
      <c r="E26" s="3"/>
      <c r="F26" s="3"/>
      <c r="G26" s="3"/>
      <c r="H26" s="3"/>
      <c r="I26" s="3"/>
      <c r="J26" s="3"/>
    </row>
    <row r="27" spans="1:10" s="2" customFormat="1" ht="15">
      <c r="A27" s="3"/>
      <c r="B27" s="3"/>
      <c r="C27" s="3"/>
      <c r="D27" s="3"/>
      <c r="E27" s="3"/>
      <c r="F27" s="3"/>
      <c r="G27" s="3"/>
      <c r="H27" s="3"/>
      <c r="I27" s="3"/>
      <c r="J27" s="3"/>
    </row>
    <row r="28" spans="1:10" s="2" customFormat="1" ht="15">
      <c r="A28" s="3"/>
      <c r="B28" s="3"/>
      <c r="C28" s="3"/>
      <c r="D28" s="3"/>
      <c r="E28" s="3"/>
      <c r="F28" s="3"/>
      <c r="G28" s="3"/>
      <c r="H28" s="3"/>
      <c r="I28" s="3"/>
      <c r="J28" s="3"/>
    </row>
    <row r="29" spans="1:10" s="2" customFormat="1" ht="15">
      <c r="A29" s="3"/>
      <c r="B29" s="3"/>
      <c r="C29" s="3"/>
      <c r="D29" s="3"/>
      <c r="E29" s="3"/>
      <c r="F29" s="3"/>
      <c r="G29" s="3"/>
      <c r="H29" s="3"/>
      <c r="I29" s="3"/>
      <c r="J29" s="3"/>
    </row>
    <row r="30" spans="1:10" s="2" customFormat="1" ht="15">
      <c r="A30" s="3"/>
      <c r="B30" s="3"/>
      <c r="C30" s="3"/>
      <c r="D30" s="3"/>
      <c r="E30" s="3"/>
      <c r="F30" s="3"/>
      <c r="G30" s="3"/>
      <c r="H30" s="3"/>
      <c r="I30" s="3"/>
      <c r="J30" s="3"/>
    </row>
    <row r="31" spans="1:10" s="2" customFormat="1" ht="15">
      <c r="A31" s="3"/>
      <c r="B31" s="3"/>
      <c r="C31" s="3"/>
      <c r="D31" s="3"/>
      <c r="E31" s="3"/>
      <c r="F31" s="3"/>
      <c r="G31" s="3"/>
      <c r="H31" s="3"/>
      <c r="I31" s="3"/>
      <c r="J31" s="3"/>
    </row>
    <row r="32" spans="1:10" s="2" customFormat="1" ht="15">
      <c r="A32" s="3"/>
      <c r="B32" s="3"/>
      <c r="C32" s="3"/>
      <c r="D32" s="3"/>
      <c r="E32" s="3"/>
      <c r="F32" s="3"/>
      <c r="G32" s="3"/>
      <c r="H32" s="3"/>
      <c r="I32" s="3"/>
      <c r="J32" s="3"/>
    </row>
    <row r="33" spans="1:10" s="2" customFormat="1" ht="15">
      <c r="A33" s="3"/>
      <c r="B33" s="3"/>
      <c r="C33" s="3"/>
      <c r="D33" s="3"/>
      <c r="E33" s="3"/>
      <c r="F33" s="3"/>
      <c r="G33" s="3"/>
      <c r="H33" s="3"/>
      <c r="I33" s="3"/>
      <c r="J33" s="3"/>
    </row>
    <row r="34" spans="1:10" s="2" customFormat="1" ht="15">
      <c r="A34" s="3"/>
      <c r="B34" s="3"/>
      <c r="C34" s="3"/>
      <c r="D34" s="3"/>
      <c r="E34" s="3"/>
      <c r="F34" s="3"/>
      <c r="G34" s="3"/>
      <c r="H34" s="3"/>
      <c r="I34" s="3"/>
      <c r="J34" s="3"/>
    </row>
    <row r="35" spans="1:10" s="2" customFormat="1" ht="15">
      <c r="A35" s="3"/>
      <c r="B35" s="3"/>
      <c r="C35" s="3"/>
      <c r="D35" s="3"/>
      <c r="E35" s="3"/>
      <c r="F35" s="3"/>
      <c r="G35" s="3"/>
      <c r="H35" s="3"/>
      <c r="I35" s="3"/>
      <c r="J35" s="3"/>
    </row>
    <row r="36" spans="1:10" s="2" customFormat="1" ht="15">
      <c r="A36" s="3"/>
      <c r="B36" s="3"/>
      <c r="C36" s="3"/>
      <c r="D36" s="3"/>
      <c r="E36" s="3"/>
      <c r="F36" s="3"/>
      <c r="G36" s="3"/>
      <c r="H36" s="3"/>
      <c r="I36" s="3"/>
      <c r="J36" s="3"/>
    </row>
    <row r="37" spans="1:10" s="2" customFormat="1" ht="15">
      <c r="A37" s="3"/>
      <c r="B37" s="3"/>
      <c r="C37" s="3"/>
      <c r="D37" s="3"/>
      <c r="E37" s="3"/>
      <c r="F37" s="3"/>
      <c r="G37" s="3"/>
      <c r="H37" s="3"/>
      <c r="I37" s="3"/>
      <c r="J37" s="3"/>
    </row>
    <row r="38" spans="1:10" s="2" customFormat="1" ht="15">
      <c r="A38" s="3"/>
      <c r="B38" s="3"/>
      <c r="C38" s="3"/>
      <c r="D38" s="3"/>
      <c r="E38" s="3"/>
      <c r="F38" s="3"/>
      <c r="G38" s="3"/>
      <c r="H38" s="3"/>
      <c r="I38" s="3"/>
      <c r="J38" s="3"/>
    </row>
    <row r="39" spans="1:10" s="2" customFormat="1" ht="15">
      <c r="A39" s="3"/>
      <c r="B39" s="3"/>
      <c r="C39" s="3"/>
      <c r="D39" s="3"/>
      <c r="E39" s="3"/>
      <c r="F39" s="3"/>
      <c r="G39" s="3"/>
      <c r="H39" s="3"/>
      <c r="I39" s="3"/>
      <c r="J39" s="3"/>
    </row>
    <row r="40" spans="1:10" s="2" customFormat="1" ht="15">
      <c r="A40" s="3"/>
      <c r="B40" s="3"/>
      <c r="C40" s="3"/>
      <c r="D40" s="3"/>
      <c r="E40" s="3"/>
      <c r="F40" s="3"/>
      <c r="G40" s="3"/>
      <c r="H40" s="3"/>
      <c r="I40" s="3"/>
      <c r="J40" s="3"/>
    </row>
    <row r="41" spans="1:10" s="2" customFormat="1" ht="15">
      <c r="A41" s="3"/>
      <c r="B41" s="3"/>
      <c r="C41" s="3"/>
      <c r="D41" s="3"/>
      <c r="E41" s="3"/>
      <c r="F41" s="3"/>
      <c r="G41" s="3"/>
      <c r="H41" s="3"/>
      <c r="I41" s="3"/>
      <c r="J41" s="3"/>
    </row>
    <row r="42" spans="1:10" s="2" customFormat="1" ht="15">
      <c r="A42" s="3"/>
      <c r="B42" s="3"/>
      <c r="C42" s="3"/>
      <c r="D42" s="3"/>
      <c r="E42" s="3"/>
      <c r="F42" s="3"/>
      <c r="G42" s="3"/>
      <c r="H42" s="3"/>
      <c r="I42" s="3"/>
      <c r="J42" s="3"/>
    </row>
    <row r="43" spans="1:10" s="2" customFormat="1" ht="15">
      <c r="A43" s="3"/>
      <c r="B43" s="3"/>
      <c r="C43" s="3"/>
      <c r="D43" s="3"/>
      <c r="E43" s="3"/>
      <c r="F43" s="3"/>
      <c r="G43" s="3"/>
      <c r="H43" s="3"/>
      <c r="I43" s="3"/>
      <c r="J43" s="3"/>
    </row>
    <row r="44" spans="1:10" s="2" customFormat="1" ht="15">
      <c r="A44" s="3"/>
      <c r="B44" s="3"/>
      <c r="C44" s="3"/>
      <c r="D44" s="3"/>
      <c r="E44" s="3"/>
      <c r="F44" s="3"/>
      <c r="G44" s="3"/>
      <c r="H44" s="3"/>
      <c r="I44" s="3"/>
      <c r="J44" s="3"/>
    </row>
    <row r="45" spans="1:10" s="2" customFormat="1" ht="15">
      <c r="A45" s="3"/>
      <c r="B45" s="3"/>
      <c r="C45" s="3"/>
      <c r="D45" s="3"/>
      <c r="E45" s="3"/>
      <c r="F45" s="3"/>
      <c r="G45" s="3"/>
      <c r="H45" s="3"/>
      <c r="I45" s="3"/>
      <c r="J45" s="3"/>
    </row>
    <row r="46" spans="1:10" s="2" customFormat="1" ht="15">
      <c r="A46" s="3"/>
      <c r="B46" s="3"/>
      <c r="C46" s="3"/>
      <c r="D46" s="3"/>
      <c r="E46" s="3"/>
      <c r="F46" s="3"/>
      <c r="G46" s="3"/>
      <c r="H46" s="3"/>
      <c r="I46" s="3"/>
      <c r="J46" s="3"/>
    </row>
    <row r="47" spans="1:10" s="2" customFormat="1" ht="15">
      <c r="A47" s="3"/>
      <c r="B47" s="3"/>
      <c r="C47" s="3"/>
      <c r="D47" s="3"/>
      <c r="E47" s="3"/>
      <c r="F47" s="3"/>
      <c r="G47" s="3"/>
      <c r="H47" s="3"/>
      <c r="I47" s="3"/>
      <c r="J47" s="3"/>
    </row>
    <row r="48" spans="1:10" s="2" customFormat="1" ht="15">
      <c r="A48" s="3"/>
      <c r="B48" s="3"/>
      <c r="C48" s="3"/>
      <c r="D48" s="3"/>
      <c r="E48" s="3"/>
      <c r="F48" s="3"/>
      <c r="G48" s="3"/>
      <c r="H48" s="3"/>
      <c r="I48" s="3"/>
      <c r="J48" s="3"/>
    </row>
    <row r="49" spans="1:10" s="2" customFormat="1" ht="15">
      <c r="A49" s="3"/>
      <c r="B49" s="3"/>
      <c r="C49" s="3"/>
      <c r="D49" s="3"/>
      <c r="E49" s="3"/>
      <c r="F49" s="3"/>
      <c r="G49" s="3"/>
      <c r="H49" s="3"/>
      <c r="I49" s="3"/>
      <c r="J49" s="3"/>
    </row>
    <row r="50" spans="1:10" s="2" customFormat="1" ht="12.75">
      <c r="A50" s="3"/>
      <c r="B50" s="3"/>
      <c r="C50" s="3"/>
      <c r="D50" s="3"/>
      <c r="E50" s="3"/>
      <c r="F50" s="3"/>
      <c r="G50" s="3"/>
      <c r="H50" s="3"/>
      <c r="I50" s="3"/>
      <c r="J50" s="3"/>
    </row>
    <row r="51" spans="1:10" s="2" customFormat="1" ht="12.75">
      <c r="A51" s="3"/>
      <c r="B51" s="3"/>
      <c r="C51" s="3"/>
      <c r="D51" s="3"/>
      <c r="E51" s="3"/>
      <c r="F51" s="3"/>
      <c r="G51" s="3"/>
      <c r="H51" s="3"/>
      <c r="I51" s="127"/>
      <c r="J51" s="127"/>
    </row>
    <row r="52" spans="1:10" s="2" customFormat="1" ht="12.75">
      <c r="A52" s="3"/>
      <c r="B52" s="3"/>
      <c r="C52" s="3"/>
      <c r="D52" s="3"/>
      <c r="E52" s="3"/>
      <c r="F52" s="3"/>
      <c r="G52" s="3"/>
      <c r="H52" s="3"/>
      <c r="I52" s="127"/>
      <c r="J52" s="127"/>
    </row>
    <row r="53" spans="1:10" s="2" customFormat="1" ht="12.75">
      <c r="A53" s="3"/>
      <c r="B53" s="3"/>
      <c r="C53" s="3"/>
      <c r="D53" s="3"/>
      <c r="E53" s="3"/>
      <c r="F53" s="3"/>
      <c r="G53" s="3"/>
      <c r="H53" s="3"/>
      <c r="I53" s="127"/>
      <c r="J53" s="127"/>
    </row>
    <row r="54" s="2" customFormat="1" ht="15"/>
    <row r="55" s="2" customFormat="1" ht="15"/>
    <row r="56" s="2" customFormat="1" ht="15"/>
    <row r="57" s="2" customFormat="1" ht="15"/>
    <row r="58" s="2" customFormat="1" ht="15"/>
    <row r="59" s="2" customFormat="1" ht="15"/>
    <row r="60" s="2" customFormat="1" ht="15"/>
    <row r="61" s="2" customFormat="1" ht="15"/>
    <row r="62" s="2" customFormat="1" ht="15"/>
    <row r="63" s="2" customFormat="1" ht="15"/>
    <row r="64" s="2" customFormat="1" ht="15"/>
    <row r="65" s="2" customFormat="1" ht="15"/>
    <row r="66" s="2" customFormat="1" ht="15"/>
    <row r="67" s="2" customFormat="1" ht="15"/>
    <row r="68" s="2" customFormat="1" ht="15"/>
    <row r="69" s="2" customFormat="1" ht="15"/>
    <row r="70" s="2" customFormat="1" ht="15"/>
    <row r="71" s="2" customFormat="1" ht="15"/>
    <row r="72" s="2" customFormat="1" ht="15"/>
    <row r="73" s="2" customFormat="1" ht="15"/>
    <row r="74" s="2" customFormat="1" ht="15"/>
    <row r="75" s="2" customFormat="1" ht="15"/>
    <row r="76" s="2" customFormat="1" ht="15"/>
    <row r="77" s="2" customFormat="1" ht="15"/>
    <row r="78" s="2" customFormat="1" ht="15"/>
    <row r="79" s="2" customFormat="1" ht="15"/>
    <row r="80" s="2" customFormat="1" ht="15"/>
    <row r="81" s="2" customFormat="1" ht="15"/>
    <row r="82" s="2" customFormat="1" ht="15"/>
    <row r="83" s="2" customFormat="1" ht="15"/>
    <row r="84" s="2" customFormat="1" ht="15"/>
    <row r="85" s="2" customFormat="1" ht="15"/>
    <row r="86" s="2" customFormat="1" ht="15"/>
    <row r="87" s="2" customFormat="1" ht="15"/>
    <row r="88" s="2" customFormat="1" ht="15"/>
    <row r="89" s="2" customFormat="1" ht="15"/>
    <row r="90" s="2" customFormat="1" ht="15"/>
    <row r="91" s="2" customFormat="1" ht="15"/>
    <row r="92" s="2" customFormat="1" ht="15"/>
    <row r="93" s="2" customFormat="1" ht="15"/>
    <row r="94" s="2" customFormat="1" ht="15"/>
    <row r="95" s="2" customFormat="1" ht="15"/>
    <row r="96" s="2" customFormat="1" ht="15"/>
    <row r="97" s="2" customFormat="1" ht="15"/>
    <row r="98" s="2" customFormat="1" ht="15"/>
    <row r="99" s="2" customFormat="1" ht="15"/>
    <row r="100" s="2" customFormat="1" ht="15"/>
    <row r="101" s="2" customFormat="1" ht="15"/>
    <row r="102" s="2" customFormat="1" ht="15"/>
    <row r="103" s="2" customFormat="1" ht="15"/>
    <row r="104" s="2" customFormat="1" ht="15"/>
    <row r="105" s="2" customFormat="1" ht="15"/>
    <row r="106" s="2" customFormat="1" ht="15"/>
    <row r="107" s="2" customFormat="1" ht="15"/>
    <row r="108" s="2" customFormat="1" ht="15"/>
    <row r="109" s="2" customFormat="1" ht="15"/>
    <row r="110" s="2" customFormat="1" ht="15"/>
    <row r="111" s="2" customFormat="1" ht="15"/>
    <row r="112" s="2" customFormat="1" ht="15"/>
    <row r="113" s="2" customFormat="1" ht="15"/>
    <row r="114" s="2" customFormat="1" ht="15"/>
    <row r="115" s="2" customFormat="1" ht="15"/>
    <row r="116" s="2" customFormat="1" ht="15"/>
    <row r="117" s="2" customFormat="1" ht="15"/>
    <row r="118" s="2" customFormat="1" ht="15"/>
    <row r="119" s="2" customFormat="1" ht="15"/>
    <row r="120" s="2" customFormat="1" ht="15"/>
    <row r="121" s="2" customFormat="1" ht="15"/>
    <row r="122" s="2" customFormat="1" ht="15"/>
    <row r="123" s="2" customFormat="1" ht="15"/>
    <row r="124" s="2" customFormat="1" ht="15"/>
    <row r="125" s="2" customFormat="1" ht="15"/>
    <row r="126" s="2" customFormat="1" ht="15"/>
    <row r="127" s="2" customFormat="1" ht="15"/>
    <row r="128" s="2" customFormat="1" ht="15"/>
    <row r="129" s="2" customFormat="1" ht="15"/>
    <row r="130" s="2" customFormat="1" ht="15"/>
    <row r="131" s="2" customFormat="1" ht="15"/>
    <row r="132" s="2" customFormat="1" ht="15"/>
    <row r="133" s="2" customFormat="1" ht="15"/>
    <row r="134" s="2" customFormat="1" ht="15"/>
    <row r="135" s="2" customFormat="1" ht="15"/>
    <row r="136" s="2" customFormat="1" ht="15"/>
    <row r="137" s="2" customFormat="1" ht="15"/>
    <row r="138" s="2" customFormat="1" ht="15"/>
    <row r="139" s="2" customFormat="1" ht="15"/>
    <row r="140" s="2" customFormat="1" ht="15"/>
    <row r="141" s="2" customFormat="1" ht="15"/>
    <row r="142" s="2" customFormat="1" ht="15"/>
    <row r="143" s="2" customFormat="1" ht="15"/>
    <row r="144" s="2" customFormat="1" ht="15"/>
    <row r="145" s="2" customFormat="1" ht="15"/>
    <row r="146" s="2" customFormat="1" ht="15"/>
    <row r="147" s="2" customFormat="1" ht="15"/>
    <row r="148" s="2" customFormat="1" ht="15"/>
    <row r="149" s="2" customFormat="1" ht="15"/>
    <row r="150" s="2" customFormat="1" ht="15"/>
    <row r="151" s="2" customFormat="1" ht="15"/>
    <row r="152" s="2" customFormat="1" ht="15"/>
    <row r="153" s="2" customFormat="1" ht="15"/>
    <row r="154" s="2" customFormat="1" ht="15"/>
    <row r="155" s="2" customFormat="1" ht="15"/>
    <row r="156" s="2" customFormat="1" ht="15"/>
    <row r="157" s="2" customFormat="1" ht="15"/>
    <row r="158" s="2" customFormat="1" ht="15"/>
    <row r="159" s="2" customFormat="1" ht="15"/>
    <row r="160" s="2" customFormat="1" ht="15"/>
    <row r="161" s="2" customFormat="1" ht="15"/>
    <row r="162" s="2" customFormat="1" ht="15"/>
    <row r="163" s="2" customFormat="1" ht="15"/>
    <row r="164" s="2" customFormat="1" ht="15"/>
    <row r="165" s="2" customFormat="1" ht="15"/>
    <row r="166" s="2" customFormat="1" ht="15"/>
    <row r="167" s="2" customFormat="1" ht="15"/>
    <row r="168" s="2" customFormat="1" ht="15"/>
    <row r="169" s="2" customFormat="1" ht="15"/>
    <row r="170" s="2" customFormat="1" ht="15"/>
    <row r="171" s="2" customFormat="1" ht="15"/>
    <row r="172" s="2" customFormat="1" ht="15"/>
    <row r="173" s="2" customFormat="1" ht="15"/>
    <row r="174" s="2" customFormat="1" ht="15"/>
    <row r="175" s="2" customFormat="1" ht="15"/>
    <row r="176" s="2" customFormat="1" ht="15"/>
    <row r="177" s="2" customFormat="1" ht="15"/>
    <row r="178" s="2" customFormat="1" ht="15"/>
    <row r="179" s="2" customFormat="1" ht="15"/>
    <row r="180" s="2" customFormat="1" ht="15"/>
    <row r="181" s="2" customFormat="1" ht="15"/>
    <row r="182" s="2" customFormat="1" ht="15"/>
    <row r="183" s="2" customFormat="1" ht="15"/>
    <row r="184" s="2" customFormat="1" ht="15"/>
    <row r="185" s="2" customFormat="1" ht="15"/>
    <row r="186" s="2" customFormat="1" ht="15"/>
    <row r="187" s="2" customFormat="1" ht="15"/>
    <row r="188" s="2" customFormat="1" ht="15"/>
    <row r="189" s="2" customFormat="1" ht="15"/>
    <row r="190" s="2" customFormat="1" ht="15"/>
    <row r="191" s="2" customFormat="1" ht="15"/>
    <row r="192" s="2" customFormat="1" ht="15"/>
    <row r="193" s="2" customFormat="1" ht="15"/>
    <row r="194" s="2" customFormat="1" ht="15"/>
    <row r="195" s="2" customFormat="1" ht="15"/>
    <row r="196" s="2" customFormat="1" ht="15"/>
    <row r="197" s="2" customFormat="1" ht="15"/>
    <row r="198" s="2" customFormat="1" ht="15"/>
    <row r="199" s="2" customFormat="1" ht="15"/>
    <row r="200" s="2" customFormat="1" ht="15"/>
    <row r="201" s="2" customFormat="1" ht="15"/>
    <row r="202" s="2" customFormat="1" ht="15"/>
    <row r="203" s="2" customFormat="1" ht="15"/>
    <row r="204" s="2" customFormat="1" ht="15"/>
    <row r="205" s="2" customFormat="1" ht="15"/>
    <row r="206" s="2" customFormat="1" ht="15"/>
    <row r="207" s="2" customFormat="1" ht="15"/>
    <row r="208" s="2" customFormat="1" ht="15"/>
    <row r="209" s="2" customFormat="1" ht="15"/>
    <row r="210" s="2" customFormat="1" ht="15"/>
    <row r="211" s="2" customFormat="1" ht="15"/>
    <row r="212" s="2" customFormat="1" ht="15"/>
    <row r="213" s="2" customFormat="1" ht="15"/>
    <row r="214" s="2" customFormat="1" ht="15"/>
    <row r="215" s="2" customFormat="1" ht="15"/>
    <row r="216" s="2" customFormat="1" ht="15"/>
    <row r="217" s="2" customFormat="1" ht="15"/>
    <row r="218" s="2" customFormat="1" ht="15"/>
    <row r="219" s="2" customFormat="1" ht="15"/>
    <row r="220" s="2" customFormat="1" ht="15"/>
    <row r="221" s="2" customFormat="1" ht="15"/>
    <row r="222" s="2" customFormat="1" ht="15"/>
    <row r="223" s="2" customFormat="1" ht="15"/>
    <row r="224" s="2" customFormat="1" ht="15"/>
    <row r="225" s="2" customFormat="1" ht="15"/>
    <row r="226" s="2" customFormat="1" ht="15"/>
    <row r="227" s="2" customFormat="1" ht="15"/>
    <row r="228" s="2" customFormat="1" ht="15"/>
    <row r="229" s="2" customFormat="1" ht="15"/>
    <row r="230" s="2" customFormat="1" ht="15"/>
    <row r="231" s="2" customFormat="1" ht="15"/>
    <row r="232" s="2" customFormat="1" ht="15"/>
    <row r="233" s="2" customFormat="1" ht="15"/>
    <row r="234" s="2" customFormat="1" ht="15"/>
    <row r="235" s="2" customFormat="1" ht="15"/>
    <row r="236" s="2" customFormat="1" ht="15"/>
    <row r="237" s="2" customFormat="1" ht="15"/>
    <row r="238" s="2" customFormat="1" ht="15"/>
    <row r="239" s="2" customFormat="1" ht="15"/>
    <row r="240" s="2" customFormat="1" ht="15"/>
    <row r="241" s="2" customFormat="1" ht="15"/>
    <row r="242" s="2" customFormat="1" ht="15"/>
    <row r="243" s="2" customFormat="1" ht="15"/>
    <row r="244" s="2" customFormat="1" ht="15"/>
    <row r="245" s="2" customFormat="1" ht="15"/>
    <row r="246" s="2" customFormat="1" ht="15"/>
    <row r="247" s="2" customFormat="1" ht="15"/>
    <row r="248" s="2" customFormat="1" ht="15"/>
    <row r="249" s="2" customFormat="1" ht="15"/>
    <row r="250" s="2" customFormat="1" ht="15"/>
    <row r="251" s="2" customFormat="1" ht="15"/>
    <row r="252" s="2" customFormat="1" ht="15"/>
    <row r="253" s="2" customFormat="1" ht="15"/>
    <row r="254" s="2" customFormat="1" ht="15"/>
    <row r="255" s="2" customFormat="1" ht="15"/>
    <row r="256" s="2" customFormat="1" ht="15"/>
    <row r="257" s="2" customFormat="1" ht="15"/>
    <row r="258" s="2" customFormat="1" ht="15"/>
    <row r="259" s="2" customFormat="1" ht="15"/>
    <row r="260" s="2" customFormat="1" ht="15"/>
    <row r="261" s="2" customFormat="1" ht="15"/>
    <row r="262" s="2" customFormat="1" ht="15"/>
    <row r="263" s="2" customFormat="1" ht="15"/>
    <row r="264" s="2" customFormat="1" ht="15"/>
    <row r="265" s="2" customFormat="1" ht="15"/>
    <row r="266" s="2" customFormat="1" ht="15"/>
    <row r="267" s="2" customFormat="1" ht="15"/>
    <row r="268" s="2" customFormat="1" ht="15"/>
    <row r="269" s="2" customFormat="1" ht="15"/>
    <row r="270" s="2" customFormat="1" ht="15"/>
    <row r="271" s="2" customFormat="1" ht="15"/>
    <row r="272" s="2" customFormat="1" ht="15"/>
    <row r="273" s="2" customFormat="1" ht="15"/>
    <row r="274" s="2" customFormat="1" ht="15"/>
    <row r="275" s="2" customFormat="1" ht="15"/>
    <row r="276" s="2" customFormat="1" ht="15"/>
    <row r="277" s="2" customFormat="1" ht="15"/>
    <row r="278" s="2" customFormat="1" ht="15"/>
    <row r="279" s="2" customFormat="1" ht="15"/>
    <row r="280" s="2" customFormat="1" ht="15"/>
    <row r="281" s="2" customFormat="1" ht="15"/>
    <row r="282" s="2" customFormat="1" ht="15"/>
    <row r="283" s="2" customFormat="1" ht="15"/>
    <row r="284" s="2" customFormat="1" ht="15"/>
    <row r="285" s="2" customFormat="1" ht="15"/>
    <row r="286" s="2" customFormat="1" ht="15"/>
    <row r="287" s="2" customFormat="1" ht="15"/>
    <row r="288" s="2" customFormat="1" ht="15"/>
    <row r="289" s="2" customFormat="1" ht="15"/>
    <row r="290" s="2" customFormat="1" ht="15"/>
    <row r="291" s="2" customFormat="1" ht="15"/>
    <row r="292" s="2" customFormat="1" ht="15"/>
    <row r="293" s="2" customFormat="1" ht="15"/>
    <row r="294" s="2" customFormat="1" ht="15"/>
    <row r="295" s="2" customFormat="1" ht="15"/>
    <row r="296" s="2" customFormat="1" ht="15"/>
    <row r="297" s="2" customFormat="1" ht="15"/>
    <row r="298" s="2" customFormat="1" ht="15"/>
    <row r="299" s="2" customFormat="1" ht="15"/>
    <row r="300" s="2" customFormat="1" ht="15"/>
    <row r="301" s="2" customFormat="1" ht="15"/>
    <row r="302" s="2" customFormat="1" ht="15"/>
    <row r="303" s="2" customFormat="1" ht="15"/>
    <row r="304" s="2" customFormat="1" ht="15"/>
    <row r="305" s="2" customFormat="1" ht="15"/>
    <row r="306" s="2" customFormat="1" ht="15"/>
    <row r="307" s="2" customFormat="1" ht="15"/>
    <row r="308" s="2" customFormat="1" ht="15"/>
    <row r="309" s="2" customFormat="1" ht="15"/>
    <row r="310" s="2" customFormat="1" ht="15"/>
    <row r="311" s="2" customFormat="1" ht="15"/>
    <row r="312" s="2" customFormat="1" ht="15"/>
    <row r="313" s="2" customFormat="1" ht="15"/>
    <row r="314" s="2" customFormat="1" ht="15"/>
    <row r="315" s="2" customFormat="1" ht="15"/>
    <row r="316" s="2" customFormat="1" ht="15"/>
    <row r="317" s="2" customFormat="1" ht="15"/>
    <row r="318" s="2" customFormat="1" ht="15"/>
    <row r="319" s="2" customFormat="1" ht="15"/>
    <row r="320" s="2" customFormat="1" ht="15"/>
    <row r="321" s="2" customFormat="1" ht="15"/>
    <row r="322" s="2" customFormat="1" ht="15"/>
    <row r="323" s="2" customFormat="1" ht="15"/>
    <row r="324" s="2" customFormat="1" ht="15"/>
    <row r="325" s="2" customFormat="1" ht="15"/>
    <row r="326" s="2" customFormat="1" ht="15"/>
    <row r="327" s="2" customFormat="1" ht="15"/>
    <row r="328" s="2" customFormat="1" ht="15"/>
    <row r="329" s="2" customFormat="1" ht="15"/>
    <row r="330" s="2" customFormat="1" ht="15"/>
    <row r="331" s="2" customFormat="1" ht="15"/>
    <row r="332" s="2" customFormat="1" ht="15"/>
    <row r="333" s="2" customFormat="1" ht="15"/>
    <row r="334" s="2" customFormat="1" ht="15"/>
    <row r="335" s="2" customFormat="1" ht="15"/>
    <row r="336" s="2" customFormat="1" ht="15"/>
    <row r="337" s="2" customFormat="1" ht="15"/>
    <row r="338" s="2" customFormat="1" ht="15"/>
    <row r="339" s="2" customFormat="1" ht="15"/>
    <row r="340" s="2" customFormat="1" ht="15"/>
    <row r="341" s="2" customFormat="1" ht="15"/>
    <row r="342" s="2" customFormat="1" ht="15"/>
    <row r="343" s="2" customFormat="1" ht="15"/>
    <row r="344" s="2" customFormat="1" ht="15"/>
    <row r="345" s="2" customFormat="1" ht="15"/>
    <row r="346" s="2" customFormat="1" ht="15"/>
    <row r="347" s="2" customFormat="1" ht="15"/>
    <row r="348" s="2" customFormat="1" ht="15"/>
    <row r="349" s="2" customFormat="1" ht="15"/>
    <row r="350" s="2" customFormat="1" ht="15"/>
    <row r="351" s="2" customFormat="1" ht="15"/>
    <row r="352" s="2" customFormat="1" ht="15"/>
    <row r="353" s="2" customFormat="1" ht="15"/>
    <row r="354" s="2" customFormat="1" ht="15"/>
    <row r="355" s="2" customFormat="1" ht="15"/>
    <row r="356" s="2" customFormat="1" ht="15"/>
    <row r="357" s="2" customFormat="1" ht="15"/>
    <row r="358" s="2" customFormat="1" ht="15"/>
    <row r="359" s="2" customFormat="1" ht="15"/>
    <row r="360" s="2" customFormat="1" ht="15"/>
    <row r="361" s="2" customFormat="1" ht="15"/>
    <row r="362" s="2" customFormat="1" ht="15"/>
    <row r="363" s="2" customFormat="1" ht="15"/>
    <row r="364" s="2" customFormat="1" ht="15"/>
    <row r="365" s="2" customFormat="1" ht="15"/>
    <row r="366" s="2" customFormat="1" ht="15"/>
    <row r="367" s="2" customFormat="1" ht="15"/>
    <row r="368" s="2" customFormat="1" ht="15"/>
    <row r="369" s="2" customFormat="1" ht="15"/>
    <row r="370" s="2" customFormat="1" ht="15"/>
    <row r="371" s="2" customFormat="1" ht="15"/>
    <row r="372" s="2" customFormat="1" ht="15"/>
    <row r="373" s="2" customFormat="1" ht="15"/>
    <row r="374" s="2" customFormat="1" ht="15"/>
    <row r="375" s="2" customFormat="1" ht="15"/>
    <row r="376" s="2" customFormat="1" ht="15"/>
    <row r="377" s="2" customFormat="1" ht="15"/>
    <row r="378" s="2" customFormat="1" ht="15"/>
    <row r="379" s="2" customFormat="1" ht="15"/>
    <row r="380" s="2" customFormat="1" ht="15"/>
    <row r="381" s="2" customFormat="1" ht="15"/>
    <row r="382" s="2" customFormat="1" ht="15"/>
    <row r="383" s="2" customFormat="1" ht="15"/>
    <row r="384" s="2" customFormat="1" ht="15"/>
    <row r="385" s="2" customFormat="1" ht="15"/>
    <row r="386" s="2" customFormat="1" ht="15"/>
    <row r="387" s="2" customFormat="1" ht="15"/>
    <row r="388" s="2" customFormat="1" ht="15"/>
    <row r="389" s="2" customFormat="1" ht="15"/>
    <row r="390" s="2" customFormat="1" ht="15"/>
    <row r="391" s="2" customFormat="1" ht="15"/>
    <row r="392" s="2" customFormat="1" ht="15"/>
    <row r="393" s="2" customFormat="1" ht="15"/>
    <row r="394" s="2" customFormat="1" ht="15"/>
    <row r="395" s="2" customFormat="1" ht="15"/>
    <row r="396" s="2" customFormat="1" ht="15"/>
    <row r="397" s="2" customFormat="1" ht="15"/>
    <row r="398" s="2" customFormat="1" ht="15"/>
    <row r="399" s="2" customFormat="1" ht="15"/>
    <row r="400" s="2" customFormat="1" ht="15"/>
    <row r="401" s="2" customFormat="1" ht="15"/>
    <row r="402" s="2" customFormat="1" ht="15"/>
    <row r="403" s="2" customFormat="1" ht="15"/>
    <row r="404" s="2" customFormat="1" ht="15"/>
    <row r="405" s="2" customFormat="1" ht="15"/>
    <row r="406" s="2" customFormat="1" ht="15"/>
    <row r="407" s="2" customFormat="1" ht="15"/>
    <row r="408" s="2" customFormat="1" ht="15"/>
    <row r="409" s="2" customFormat="1" ht="15"/>
    <row r="410" s="2" customFormat="1" ht="15"/>
    <row r="411" s="2" customFormat="1" ht="15"/>
    <row r="412" s="2" customFormat="1" ht="15"/>
    <row r="413" s="2" customFormat="1" ht="15"/>
    <row r="414" s="2" customFormat="1" ht="15"/>
    <row r="415" s="2" customFormat="1" ht="15"/>
    <row r="416" s="2" customFormat="1" ht="15"/>
    <row r="417" s="2" customFormat="1" ht="15"/>
    <row r="418" s="2" customFormat="1" ht="15"/>
    <row r="419" s="2" customFormat="1" ht="15"/>
    <row r="420" s="2" customFormat="1" ht="15"/>
    <row r="421" s="2" customFormat="1" ht="15"/>
    <row r="422" s="2" customFormat="1" ht="15"/>
    <row r="423" s="2" customFormat="1" ht="15"/>
    <row r="424" s="2" customFormat="1" ht="15"/>
    <row r="425" s="2" customFormat="1" ht="15"/>
    <row r="426" s="2" customFormat="1" ht="15"/>
    <row r="427" s="2" customFormat="1" ht="15"/>
    <row r="428" s="2" customFormat="1" ht="15"/>
    <row r="429" s="2" customFormat="1" ht="15"/>
    <row r="430" s="2" customFormat="1" ht="15"/>
    <row r="431" s="2" customFormat="1" ht="15"/>
    <row r="432" s="2" customFormat="1" ht="15"/>
    <row r="433" s="2" customFormat="1" ht="15"/>
    <row r="434" s="2" customFormat="1" ht="15"/>
    <row r="435" s="2" customFormat="1" ht="15"/>
    <row r="436" s="2" customFormat="1" ht="15"/>
    <row r="437" s="2" customFormat="1" ht="15"/>
    <row r="438" s="2" customFormat="1" ht="15"/>
    <row r="439" s="2" customFormat="1" ht="15"/>
    <row r="440" s="2" customFormat="1" ht="15"/>
    <row r="441" s="2" customFormat="1" ht="15"/>
    <row r="442" s="2" customFormat="1" ht="15"/>
    <row r="443" s="2" customFormat="1" ht="15"/>
    <row r="444" s="2" customFormat="1" ht="15"/>
    <row r="445" s="2" customFormat="1" ht="15"/>
    <row r="446" s="2" customFormat="1" ht="15"/>
    <row r="447" s="2" customFormat="1" ht="15"/>
    <row r="448" s="2" customFormat="1" ht="15"/>
    <row r="449" s="2" customFormat="1" ht="15"/>
    <row r="450" s="2" customFormat="1" ht="15"/>
    <row r="451" s="2" customFormat="1" ht="15"/>
    <row r="452" s="2" customFormat="1" ht="15"/>
    <row r="453" s="2" customFormat="1" ht="15"/>
    <row r="454" s="2" customFormat="1" ht="15"/>
    <row r="455" s="2" customFormat="1" ht="15"/>
    <row r="456" s="2" customFormat="1" ht="15"/>
    <row r="457" s="2" customFormat="1" ht="15"/>
    <row r="458" s="2" customFormat="1" ht="15"/>
    <row r="459" s="2" customFormat="1" ht="15"/>
    <row r="460" s="2" customFormat="1" ht="15"/>
    <row r="461" s="2" customFormat="1" ht="15"/>
    <row r="462" s="2" customFormat="1" ht="15"/>
    <row r="463" s="2" customFormat="1" ht="15"/>
    <row r="464" s="2" customFormat="1" ht="15"/>
    <row r="465" s="2" customFormat="1" ht="15"/>
    <row r="466" s="2" customFormat="1" ht="15"/>
    <row r="467" s="2" customFormat="1" ht="15"/>
    <row r="468" s="2" customFormat="1" ht="15"/>
    <row r="469" s="2" customFormat="1" ht="15"/>
    <row r="470" s="2" customFormat="1" ht="15"/>
    <row r="471" s="2" customFormat="1" ht="15"/>
    <row r="472" s="2" customFormat="1" ht="15"/>
    <row r="473" s="2" customFormat="1" ht="15"/>
    <row r="474" s="2" customFormat="1" ht="15"/>
    <row r="475" s="2" customFormat="1" ht="15"/>
    <row r="476" s="2" customFormat="1" ht="15"/>
    <row r="477" s="2" customFormat="1" ht="15"/>
    <row r="478" s="2" customFormat="1" ht="15"/>
    <row r="479" s="2" customFormat="1" ht="15"/>
    <row r="480" s="2" customFormat="1" ht="15"/>
    <row r="481" s="2" customFormat="1" ht="15"/>
    <row r="482" s="2" customFormat="1" ht="15"/>
    <row r="483" s="2" customFormat="1" ht="15"/>
    <row r="484" s="2" customFormat="1" ht="15"/>
    <row r="485" s="2" customFormat="1" ht="15"/>
    <row r="486" s="2" customFormat="1" ht="15"/>
    <row r="487" s="2" customFormat="1" ht="15"/>
    <row r="488" s="2" customFormat="1" ht="15"/>
    <row r="489" s="2" customFormat="1" ht="15"/>
    <row r="490" s="2" customFormat="1" ht="15"/>
    <row r="491" s="2" customFormat="1" ht="15"/>
    <row r="492" s="2" customFormat="1" ht="15"/>
    <row r="493" s="2" customFormat="1" ht="15"/>
    <row r="494" s="2" customFormat="1" ht="15"/>
    <row r="495" s="2" customFormat="1" ht="15"/>
    <row r="496" s="2" customFormat="1" ht="15"/>
    <row r="497" s="2" customFormat="1" ht="15"/>
    <row r="498" s="2" customFormat="1" ht="15"/>
    <row r="499" s="2" customFormat="1" ht="15"/>
    <row r="500" s="2" customFormat="1" ht="15"/>
    <row r="501" s="2" customFormat="1" ht="15"/>
    <row r="502" s="2" customFormat="1" ht="15"/>
    <row r="503" s="2" customFormat="1" ht="15"/>
    <row r="504" s="2" customFormat="1" ht="15"/>
    <row r="505" s="2" customFormat="1" ht="15"/>
    <row r="506" s="2" customFormat="1" ht="15"/>
    <row r="507" s="2" customFormat="1" ht="15"/>
    <row r="508" s="2" customFormat="1" ht="15"/>
    <row r="509" s="2" customFormat="1" ht="15"/>
    <row r="510" s="2" customFormat="1" ht="15"/>
    <row r="511" s="2" customFormat="1" ht="15"/>
    <row r="512" s="2" customFormat="1" ht="15"/>
    <row r="513" s="2" customFormat="1" ht="15"/>
    <row r="514" s="2" customFormat="1" ht="15"/>
    <row r="515" s="2" customFormat="1" ht="15"/>
    <row r="516" s="2" customFormat="1" ht="15"/>
    <row r="517" s="2" customFormat="1" ht="15"/>
    <row r="518" s="2" customFormat="1" ht="15"/>
    <row r="519" s="2" customFormat="1" ht="15"/>
    <row r="520" s="2" customFormat="1" ht="15"/>
    <row r="521" s="2" customFormat="1" ht="15"/>
    <row r="522" s="2" customFormat="1" ht="15"/>
    <row r="523" s="2" customFormat="1" ht="15"/>
    <row r="524" s="2" customFormat="1" ht="15"/>
    <row r="525" s="2" customFormat="1" ht="15"/>
    <row r="526" s="2" customFormat="1" ht="15"/>
    <row r="527" s="2" customFormat="1" ht="15"/>
    <row r="528" s="2" customFormat="1" ht="15"/>
    <row r="529" s="2" customFormat="1" ht="15"/>
    <row r="530" s="2" customFormat="1" ht="15"/>
    <row r="531" s="2" customFormat="1" ht="15"/>
    <row r="532" s="2" customFormat="1" ht="15"/>
    <row r="533" s="2" customFormat="1" ht="15"/>
    <row r="534" s="2" customFormat="1" ht="15"/>
    <row r="535" s="2" customFormat="1" ht="15"/>
    <row r="536" s="2" customFormat="1" ht="15"/>
    <row r="537" s="2" customFormat="1" ht="15"/>
    <row r="538" s="2" customFormat="1" ht="15"/>
    <row r="539" s="2" customFormat="1" ht="15"/>
    <row r="540" s="2" customFormat="1" ht="15"/>
    <row r="541" s="2" customFormat="1" ht="15"/>
    <row r="542" s="2" customFormat="1" ht="15"/>
    <row r="543" s="2" customFormat="1" ht="15"/>
    <row r="544" s="2" customFormat="1" ht="15"/>
    <row r="545" s="2" customFormat="1" ht="15"/>
    <row r="546" s="2" customFormat="1" ht="15"/>
    <row r="547" s="2" customFormat="1" ht="15"/>
    <row r="548" s="2" customFormat="1" ht="15"/>
    <row r="549" s="2" customFormat="1" ht="15"/>
    <row r="550" s="2" customFormat="1" ht="15"/>
    <row r="551" s="2" customFormat="1" ht="15"/>
    <row r="552" s="2" customFormat="1" ht="15"/>
    <row r="553" s="2" customFormat="1" ht="15"/>
    <row r="554" s="2" customFormat="1" ht="15"/>
    <row r="555" s="2" customFormat="1" ht="15"/>
    <row r="556" s="2" customFormat="1" ht="15"/>
    <row r="557" s="2" customFormat="1" ht="15"/>
    <row r="558" s="2" customFormat="1" ht="15"/>
    <row r="559" s="2" customFormat="1" ht="15"/>
    <row r="560" s="2" customFormat="1" ht="15"/>
    <row r="561" s="2" customFormat="1" ht="15"/>
    <row r="562" s="2" customFormat="1" ht="15"/>
    <row r="563" s="2" customFormat="1" ht="15"/>
    <row r="564" s="2" customFormat="1" ht="15"/>
    <row r="565" s="2" customFormat="1" ht="15"/>
    <row r="566" s="2" customFormat="1" ht="15"/>
    <row r="567" s="2" customFormat="1" ht="15"/>
    <row r="568" s="2" customFormat="1" ht="15"/>
    <row r="569" s="2" customFormat="1" ht="15"/>
    <row r="570" s="2" customFormat="1" ht="15"/>
    <row r="571" s="2" customFormat="1" ht="15"/>
    <row r="572" s="2" customFormat="1" ht="15"/>
    <row r="573" s="2" customFormat="1" ht="15"/>
    <row r="574" s="2" customFormat="1" ht="15"/>
    <row r="575" s="2" customFormat="1" ht="15"/>
    <row r="576" s="2" customFormat="1" ht="15"/>
    <row r="577" s="2" customFormat="1" ht="15"/>
    <row r="578" s="2" customFormat="1" ht="15"/>
    <row r="579" s="2" customFormat="1" ht="15"/>
    <row r="580" s="2" customFormat="1" ht="15"/>
    <row r="581" s="2" customFormat="1" ht="15"/>
    <row r="582" s="2" customFormat="1" ht="15"/>
    <row r="583" s="2" customFormat="1" ht="15"/>
    <row r="584" s="2" customFormat="1" ht="15"/>
    <row r="585" s="2" customFormat="1" ht="15"/>
    <row r="586" s="2" customFormat="1" ht="15"/>
    <row r="587" s="2" customFormat="1" ht="15"/>
    <row r="588" s="2" customFormat="1" ht="15"/>
    <row r="589" s="2" customFormat="1" ht="15"/>
    <row r="590" s="2" customFormat="1" ht="15"/>
    <row r="591" s="2" customFormat="1" ht="15"/>
    <row r="592" s="2" customFormat="1" ht="15"/>
    <row r="593" s="2" customFormat="1" ht="15"/>
    <row r="594" s="2" customFormat="1" ht="15"/>
    <row r="595" s="2" customFormat="1" ht="15"/>
    <row r="596" s="2" customFormat="1" ht="15"/>
    <row r="597" s="2" customFormat="1" ht="15"/>
    <row r="598" s="2" customFormat="1" ht="15"/>
    <row r="599" s="2" customFormat="1" ht="15"/>
    <row r="600" s="2" customFormat="1" ht="15"/>
    <row r="601" s="2" customFormat="1" ht="15"/>
    <row r="602" s="2" customFormat="1" ht="15"/>
    <row r="603" s="2" customFormat="1" ht="15"/>
    <row r="604" s="2" customFormat="1" ht="15"/>
    <row r="605" s="2" customFormat="1" ht="15"/>
    <row r="606" s="2" customFormat="1" ht="15"/>
    <row r="607" s="2" customFormat="1" ht="15"/>
    <row r="608" s="2" customFormat="1" ht="15"/>
    <row r="609" s="2" customFormat="1" ht="15"/>
    <row r="610" s="2" customFormat="1" ht="15"/>
    <row r="611" s="2" customFormat="1" ht="15"/>
    <row r="612" s="2" customFormat="1" ht="15"/>
    <row r="613" s="2" customFormat="1" ht="15"/>
    <row r="614" s="2" customFormat="1" ht="15"/>
    <row r="615" s="2" customFormat="1" ht="15"/>
    <row r="616" s="2" customFormat="1" ht="15"/>
    <row r="617" s="2" customFormat="1" ht="15"/>
    <row r="618" s="2" customFormat="1" ht="15"/>
    <row r="619" s="2" customFormat="1" ht="15"/>
    <row r="620" s="2" customFormat="1" ht="15"/>
    <row r="621" s="2" customFormat="1" ht="15"/>
    <row r="622" s="2" customFormat="1" ht="15"/>
    <row r="623" s="2" customFormat="1" ht="15"/>
    <row r="624" s="2" customFormat="1" ht="15"/>
    <row r="625" s="2" customFormat="1" ht="15"/>
    <row r="626" s="2" customFormat="1" ht="15"/>
    <row r="627" s="2" customFormat="1" ht="15"/>
    <row r="628" s="2" customFormat="1" ht="15"/>
  </sheetData>
  <sheetProtection algorithmName="SHA-512" hashValue="P1AfRjombNx0xFo9cILsKAi0ANCH572C9420EgqDXlZN2HIGNsN8n3JGrkrV7fPsG9+nGKZJWPgVEwzOtHl0xA==" saltValue="NDh0H6cG80yCr0klYYU+JQ==" spinCount="100000" sheet="1" objects="1" scenarios="1"/>
  <mergeCells count="4">
    <mergeCell ref="A4:J5"/>
    <mergeCell ref="I51:J51"/>
    <mergeCell ref="I52:J52"/>
    <mergeCell ref="I53:J53"/>
  </mergeCells>
  <printOptions/>
  <pageMargins left="0.5" right="0.5" top="0.5" bottom="0.5" header="0.3" footer="0.3"/>
  <pageSetup horizontalDpi="600" verticalDpi="600" orientation="portrait" r:id="rId3"/>
  <drawing r:id="rId2"/>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020C9-AF1C-4FBE-B176-6537CCA79DD6}">
  <dimension ref="A1:J856"/>
  <sheetViews>
    <sheetView showGridLines="0" showRowColHeaders="0" zoomScale="115" zoomScaleNormal="115" zoomScalePageLayoutView="70" workbookViewId="0" topLeftCell="A25">
      <selection activeCell="N18" sqref="N18"/>
    </sheetView>
  </sheetViews>
  <sheetFormatPr defaultColWidth="8.8515625" defaultRowHeight="15"/>
  <cols>
    <col min="1" max="3" width="8.8515625" style="3" customWidth="1"/>
    <col min="4" max="4" width="12.8515625" style="3" customWidth="1"/>
    <col min="5" max="5" width="10.8515625" style="3" customWidth="1"/>
    <col min="6" max="6" width="8.8515625" style="3" customWidth="1"/>
    <col min="7" max="7" width="9.00390625" style="3" customWidth="1"/>
    <col min="8" max="8" width="6.7109375" style="3" customWidth="1"/>
    <col min="9" max="9" width="9.28125" style="3" customWidth="1"/>
    <col min="10" max="10" width="5.28125" style="69" customWidth="1"/>
    <col min="11" max="77" width="8.8515625" style="69" customWidth="1"/>
    <col min="78" max="16384" width="8.8515625" style="3" customWidth="1"/>
  </cols>
  <sheetData>
    <row r="1" spans="1:10" ht="31.5">
      <c r="A1" s="96" t="s">
        <v>94</v>
      </c>
      <c r="B1" s="9"/>
      <c r="J1" s="3"/>
    </row>
    <row r="2" spans="1:10" ht="20.25">
      <c r="A2" s="42"/>
      <c r="B2" s="8"/>
      <c r="J2" s="3"/>
    </row>
    <row r="3" spans="1:10" ht="12.75">
      <c r="A3" s="4"/>
      <c r="B3" s="4"/>
      <c r="J3" s="3"/>
    </row>
    <row r="4" spans="1:10" ht="15">
      <c r="A4" s="43" t="s">
        <v>95</v>
      </c>
      <c r="B4" s="43"/>
      <c r="C4" s="43"/>
      <c r="D4" s="43"/>
      <c r="E4" s="43"/>
      <c r="F4" s="70"/>
      <c r="G4" s="70"/>
      <c r="H4" s="70"/>
      <c r="I4" s="70"/>
      <c r="J4" s="70"/>
    </row>
    <row r="5" spans="1:10" ht="15">
      <c r="A5" s="132" t="s">
        <v>96</v>
      </c>
      <c r="B5" s="132"/>
      <c r="C5" s="132" t="s">
        <v>97</v>
      </c>
      <c r="D5" s="132"/>
      <c r="E5" s="132" t="s">
        <v>98</v>
      </c>
      <c r="F5" s="132"/>
      <c r="G5" s="132" t="s">
        <v>74</v>
      </c>
      <c r="H5" s="132"/>
      <c r="I5" s="132" t="s">
        <v>66</v>
      </c>
      <c r="J5" s="132"/>
    </row>
    <row r="6" spans="1:10" ht="15">
      <c r="A6" s="129"/>
      <c r="B6" s="129"/>
      <c r="C6" s="129"/>
      <c r="D6" s="129"/>
      <c r="E6" s="129"/>
      <c r="F6" s="129"/>
      <c r="G6" s="130"/>
      <c r="H6" s="130"/>
      <c r="I6" s="131">
        <f aca="true" t="shared" si="0" ref="I6:I8">G6*15</f>
        <v>0</v>
      </c>
      <c r="J6" s="131"/>
    </row>
    <row r="7" spans="1:10" ht="15">
      <c r="A7" s="129"/>
      <c r="B7" s="129"/>
      <c r="C7" s="129"/>
      <c r="D7" s="129"/>
      <c r="E7" s="129"/>
      <c r="F7" s="129"/>
      <c r="G7" s="130"/>
      <c r="H7" s="130"/>
      <c r="I7" s="131">
        <f t="shared" si="0"/>
        <v>0</v>
      </c>
      <c r="J7" s="131"/>
    </row>
    <row r="8" spans="1:10" ht="15">
      <c r="A8" s="129"/>
      <c r="B8" s="129"/>
      <c r="C8" s="129"/>
      <c r="D8" s="129"/>
      <c r="E8" s="129"/>
      <c r="F8" s="129"/>
      <c r="G8" s="130"/>
      <c r="H8" s="130"/>
      <c r="I8" s="131">
        <f t="shared" si="0"/>
        <v>0</v>
      </c>
      <c r="J8" s="131"/>
    </row>
    <row r="9" spans="1:10" ht="15">
      <c r="A9" s="49" t="s">
        <v>99</v>
      </c>
      <c r="B9" s="4"/>
      <c r="J9" s="7">
        <f>SUM(J6:J8)</f>
        <v>0</v>
      </c>
    </row>
    <row r="10" spans="1:10" ht="15">
      <c r="A10" s="4"/>
      <c r="B10" s="4"/>
      <c r="J10" s="3"/>
    </row>
    <row r="11" spans="1:10" ht="15">
      <c r="A11" s="43" t="s">
        <v>100</v>
      </c>
      <c r="B11" s="43"/>
      <c r="C11" s="43"/>
      <c r="D11" s="43"/>
      <c r="E11" s="43"/>
      <c r="F11" s="70"/>
      <c r="G11" s="70"/>
      <c r="H11" s="70"/>
      <c r="I11" s="70"/>
      <c r="J11" s="70"/>
    </row>
    <row r="12" spans="1:10" ht="15">
      <c r="A12" s="132" t="s">
        <v>96</v>
      </c>
      <c r="B12" s="132"/>
      <c r="C12" s="132" t="s">
        <v>97</v>
      </c>
      <c r="D12" s="132"/>
      <c r="E12" s="132" t="s">
        <v>98</v>
      </c>
      <c r="F12" s="132"/>
      <c r="G12" s="132" t="s">
        <v>74</v>
      </c>
      <c r="H12" s="132"/>
      <c r="I12" s="132" t="s">
        <v>66</v>
      </c>
      <c r="J12" s="132"/>
    </row>
    <row r="13" spans="1:10" ht="15">
      <c r="A13" s="129"/>
      <c r="B13" s="129"/>
      <c r="C13" s="129"/>
      <c r="D13" s="129"/>
      <c r="E13" s="129"/>
      <c r="F13" s="129"/>
      <c r="G13" s="129"/>
      <c r="H13" s="129"/>
      <c r="I13" s="131">
        <f>G13*20</f>
        <v>0</v>
      </c>
      <c r="J13" s="131"/>
    </row>
    <row r="14" spans="1:10" ht="15">
      <c r="A14" s="129"/>
      <c r="B14" s="129"/>
      <c r="C14" s="129"/>
      <c r="D14" s="129"/>
      <c r="E14" s="129"/>
      <c r="F14" s="129"/>
      <c r="G14" s="129"/>
      <c r="H14" s="129"/>
      <c r="I14" s="131">
        <f>G14*20</f>
        <v>0</v>
      </c>
      <c r="J14" s="131"/>
    </row>
    <row r="15" spans="1:10" ht="15">
      <c r="A15" s="129"/>
      <c r="B15" s="129"/>
      <c r="C15" s="129"/>
      <c r="D15" s="129"/>
      <c r="E15" s="129"/>
      <c r="F15" s="129"/>
      <c r="G15" s="129"/>
      <c r="H15" s="129"/>
      <c r="I15" s="131">
        <f>G15*20</f>
        <v>0</v>
      </c>
      <c r="J15" s="131"/>
    </row>
    <row r="16" spans="1:10" ht="15">
      <c r="A16" s="4"/>
      <c r="B16" s="4"/>
      <c r="J16" s="3"/>
    </row>
    <row r="17" spans="1:10" ht="15">
      <c r="A17" s="43" t="s">
        <v>101</v>
      </c>
      <c r="B17" s="43"/>
      <c r="C17" s="43"/>
      <c r="D17" s="43"/>
      <c r="E17" s="43"/>
      <c r="F17" s="81"/>
      <c r="G17" s="81"/>
      <c r="H17" s="81"/>
      <c r="I17" s="81"/>
      <c r="J17" s="81"/>
    </row>
    <row r="18" spans="1:10" ht="12.9" customHeight="1">
      <c r="A18" s="133" t="s">
        <v>102</v>
      </c>
      <c r="B18" s="134"/>
      <c r="C18" s="133" t="s">
        <v>103</v>
      </c>
      <c r="D18" s="133"/>
      <c r="E18" s="133" t="s">
        <v>104</v>
      </c>
      <c r="F18" s="133"/>
      <c r="G18" s="133" t="s">
        <v>105</v>
      </c>
      <c r="H18" s="133"/>
      <c r="I18" s="135" t="s">
        <v>66</v>
      </c>
      <c r="J18" s="133"/>
    </row>
    <row r="19" spans="1:10" ht="12.9" customHeight="1">
      <c r="A19" s="129"/>
      <c r="B19" s="137"/>
      <c r="C19" s="129"/>
      <c r="D19" s="129"/>
      <c r="E19" s="129"/>
      <c r="F19" s="129"/>
      <c r="G19" s="129"/>
      <c r="H19" s="129"/>
      <c r="I19" s="138">
        <f>G19*400</f>
        <v>0</v>
      </c>
      <c r="J19" s="131"/>
    </row>
    <row r="20" spans="1:10" ht="12.9" customHeight="1">
      <c r="A20" s="129"/>
      <c r="B20" s="137"/>
      <c r="C20" s="129"/>
      <c r="D20" s="129"/>
      <c r="E20" s="129"/>
      <c r="F20" s="129"/>
      <c r="G20" s="129"/>
      <c r="H20" s="129"/>
      <c r="I20" s="138">
        <f aca="true" t="shared" si="1" ref="I20:I21">G20*400</f>
        <v>0</v>
      </c>
      <c r="J20" s="131"/>
    </row>
    <row r="21" spans="1:10" ht="12.9" customHeight="1">
      <c r="A21" s="129"/>
      <c r="B21" s="137"/>
      <c r="C21" s="129"/>
      <c r="D21" s="129"/>
      <c r="E21" s="129"/>
      <c r="F21" s="129"/>
      <c r="G21" s="129"/>
      <c r="H21" s="129"/>
      <c r="I21" s="138">
        <f t="shared" si="1"/>
        <v>0</v>
      </c>
      <c r="J21" s="131"/>
    </row>
    <row r="22" spans="1:10" ht="12.9" customHeight="1">
      <c r="A22" s="8"/>
      <c r="B22" s="8"/>
      <c r="I22" s="136">
        <f>SUM(I6:J8,I13:J15,I19:J21)</f>
        <v>0</v>
      </c>
      <c r="J22" s="136"/>
    </row>
    <row r="23" spans="1:10" ht="12.9" customHeight="1">
      <c r="A23" s="43" t="s">
        <v>82</v>
      </c>
      <c r="B23" s="43"/>
      <c r="C23" s="43"/>
      <c r="D23" s="43"/>
      <c r="E23" s="43"/>
      <c r="J23" s="3"/>
    </row>
    <row r="24" ht="12.9" customHeight="1">
      <c r="J24" s="3"/>
    </row>
    <row r="25" spans="1:10" ht="15">
      <c r="A25" s="70" t="s">
        <v>46</v>
      </c>
      <c r="E25" s="48"/>
      <c r="J25" s="3"/>
    </row>
    <row r="26" spans="1:10" ht="15">
      <c r="A26" s="70"/>
      <c r="E26" s="85"/>
      <c r="J26" s="3"/>
    </row>
    <row r="27" spans="1:10" ht="15">
      <c r="A27" s="83" t="s">
        <v>66</v>
      </c>
      <c r="C27" s="6"/>
      <c r="D27" s="5">
        <f>I22</f>
        <v>0</v>
      </c>
      <c r="E27" s="84">
        <f>IF(D27&lt;(0.5*E25),IF(D27&lt;100000,D27,100000),IF((0.5*E25)&lt;100000,(0.5*E25),100000))</f>
        <v>0</v>
      </c>
      <c r="F27" s="71"/>
      <c r="G27" s="71"/>
      <c r="H27" s="71"/>
      <c r="I27" s="71"/>
      <c r="J27" s="3"/>
    </row>
    <row r="28" spans="2:10" ht="15">
      <c r="B28" s="66"/>
      <c r="C28" s="6"/>
      <c r="D28" s="5"/>
      <c r="E28" s="72"/>
      <c r="F28" s="71"/>
      <c r="G28" s="71"/>
      <c r="H28" s="71"/>
      <c r="I28" s="71"/>
      <c r="J28" s="3"/>
    </row>
    <row r="29" spans="1:10" s="69" customFormat="1" ht="15">
      <c r="A29" s="43" t="s">
        <v>106</v>
      </c>
      <c r="B29" s="43"/>
      <c r="C29" s="43"/>
      <c r="D29" s="43"/>
      <c r="E29" s="82"/>
      <c r="F29" s="71"/>
      <c r="G29" s="71"/>
      <c r="H29" s="71"/>
      <c r="I29" s="71"/>
      <c r="J29" s="3"/>
    </row>
    <row r="30" spans="1:10" s="69" customFormat="1" ht="13.2" customHeight="1">
      <c r="A30" s="139" t="s">
        <v>107</v>
      </c>
      <c r="B30" s="139"/>
      <c r="C30" s="139"/>
      <c r="D30" s="139"/>
      <c r="E30" s="139"/>
      <c r="F30" s="139"/>
      <c r="G30" s="139"/>
      <c r="H30" s="139"/>
      <c r="I30" s="139"/>
      <c r="J30" s="139"/>
    </row>
    <row r="31" spans="1:10" s="69" customFormat="1" ht="15">
      <c r="A31" s="139"/>
      <c r="B31" s="139"/>
      <c r="C31" s="139"/>
      <c r="D31" s="139"/>
      <c r="E31" s="139"/>
      <c r="F31" s="139"/>
      <c r="G31" s="139"/>
      <c r="H31" s="139"/>
      <c r="I31" s="139"/>
      <c r="J31" s="139"/>
    </row>
    <row r="32" spans="1:10" s="69" customFormat="1" ht="13.2" customHeight="1">
      <c r="A32" s="139"/>
      <c r="B32" s="139"/>
      <c r="C32" s="139"/>
      <c r="D32" s="139"/>
      <c r="E32" s="139"/>
      <c r="F32" s="139"/>
      <c r="G32" s="139"/>
      <c r="H32" s="139"/>
      <c r="I32" s="139"/>
      <c r="J32" s="139"/>
    </row>
    <row r="33" spans="1:10" s="69" customFormat="1" ht="13.2" customHeight="1">
      <c r="A33" s="73"/>
      <c r="B33" s="73"/>
      <c r="C33" s="73"/>
      <c r="D33" s="73"/>
      <c r="E33" s="73"/>
      <c r="F33" s="73"/>
      <c r="G33" s="73"/>
      <c r="H33" s="73"/>
      <c r="I33" s="73"/>
      <c r="J33" s="73"/>
    </row>
    <row r="34" spans="1:10" s="69" customFormat="1" ht="13.2" customHeight="1">
      <c r="A34" s="139" t="s">
        <v>108</v>
      </c>
      <c r="B34" s="139"/>
      <c r="C34" s="139"/>
      <c r="D34" s="139"/>
      <c r="E34" s="139"/>
      <c r="F34" s="139"/>
      <c r="G34" s="139"/>
      <c r="H34" s="139"/>
      <c r="I34" s="139"/>
      <c r="J34" s="139"/>
    </row>
    <row r="35" spans="1:10" s="69" customFormat="1" ht="13.2" customHeight="1">
      <c r="A35" s="139"/>
      <c r="B35" s="139"/>
      <c r="C35" s="139"/>
      <c r="D35" s="139"/>
      <c r="E35" s="139"/>
      <c r="F35" s="139"/>
      <c r="G35" s="139"/>
      <c r="H35" s="139"/>
      <c r="I35" s="139"/>
      <c r="J35" s="139"/>
    </row>
    <row r="36" spans="1:10" s="69" customFormat="1" ht="13.2" customHeight="1">
      <c r="A36" s="139"/>
      <c r="B36" s="139"/>
      <c r="C36" s="139"/>
      <c r="D36" s="139"/>
      <c r="E36" s="139"/>
      <c r="F36" s="139"/>
      <c r="G36" s="139"/>
      <c r="H36" s="139"/>
      <c r="I36" s="139"/>
      <c r="J36" s="139"/>
    </row>
    <row r="37" spans="1:10" s="69" customFormat="1" ht="13.2" customHeight="1">
      <c r="A37" s="74"/>
      <c r="B37" s="74"/>
      <c r="C37" s="74"/>
      <c r="D37" s="74"/>
      <c r="E37" s="74"/>
      <c r="F37" s="74"/>
      <c r="G37" s="74"/>
      <c r="H37" s="74"/>
      <c r="I37" s="74"/>
      <c r="J37" s="74"/>
    </row>
    <row r="38" spans="1:10" s="69" customFormat="1" ht="13.2" customHeight="1">
      <c r="A38" s="139" t="s">
        <v>109</v>
      </c>
      <c r="B38" s="139"/>
      <c r="C38" s="139"/>
      <c r="D38" s="139"/>
      <c r="E38" s="139"/>
      <c r="F38" s="139"/>
      <c r="G38" s="139"/>
      <c r="H38" s="139"/>
      <c r="I38" s="139"/>
      <c r="J38" s="139"/>
    </row>
    <row r="39" spans="1:10" s="69" customFormat="1" ht="13.2" customHeight="1">
      <c r="A39" s="139"/>
      <c r="B39" s="139"/>
      <c r="C39" s="139"/>
      <c r="D39" s="139"/>
      <c r="E39" s="139"/>
      <c r="F39" s="139"/>
      <c r="G39" s="139"/>
      <c r="H39" s="139"/>
      <c r="I39" s="139"/>
      <c r="J39" s="139"/>
    </row>
    <row r="40" spans="1:10" s="69" customFormat="1" ht="13.2" customHeight="1">
      <c r="A40" s="139"/>
      <c r="B40" s="139"/>
      <c r="C40" s="139"/>
      <c r="D40" s="139"/>
      <c r="E40" s="139"/>
      <c r="F40" s="139"/>
      <c r="G40" s="139"/>
      <c r="H40" s="139"/>
      <c r="I40" s="139"/>
      <c r="J40" s="139"/>
    </row>
    <row r="41" spans="1:10" s="69" customFormat="1" ht="13.2" customHeight="1">
      <c r="A41" s="3"/>
      <c r="B41" s="4"/>
      <c r="C41" s="3"/>
      <c r="D41" s="3"/>
      <c r="E41" s="12"/>
      <c r="F41" s="71"/>
      <c r="G41" s="71"/>
      <c r="H41" s="71"/>
      <c r="I41" s="71"/>
      <c r="J41" s="3"/>
    </row>
    <row r="42" spans="1:10" s="69" customFormat="1" ht="15">
      <c r="A42" s="75" t="s">
        <v>110</v>
      </c>
      <c r="B42" s="76" t="s">
        <v>111</v>
      </c>
      <c r="C42" s="3"/>
      <c r="D42" s="55" t="s">
        <v>112</v>
      </c>
      <c r="E42" s="76" t="s">
        <v>111</v>
      </c>
      <c r="F42" s="71" t="s">
        <v>113</v>
      </c>
      <c r="G42" s="77" t="s">
        <v>114</v>
      </c>
      <c r="H42" s="78"/>
      <c r="I42" s="71"/>
      <c r="J42" s="3"/>
    </row>
    <row r="43" spans="1:10" s="69" customFormat="1" ht="13.2" customHeight="1">
      <c r="A43" s="53" t="s">
        <v>115</v>
      </c>
      <c r="B43" s="54">
        <v>10.5</v>
      </c>
      <c r="C43" s="3"/>
      <c r="D43" s="54" t="s">
        <v>116</v>
      </c>
      <c r="E43" s="54">
        <v>11.9</v>
      </c>
      <c r="F43" s="71"/>
      <c r="G43" s="140" t="s">
        <v>117</v>
      </c>
      <c r="H43" s="140"/>
      <c r="I43" s="140"/>
      <c r="J43" s="3"/>
    </row>
    <row r="44" spans="1:10" s="69" customFormat="1" ht="15">
      <c r="A44" s="54" t="s">
        <v>116</v>
      </c>
      <c r="B44" s="54">
        <v>11.5</v>
      </c>
      <c r="C44" s="3"/>
      <c r="D44" s="54" t="s">
        <v>118</v>
      </c>
      <c r="E44" s="54">
        <v>15.5</v>
      </c>
      <c r="F44" s="71"/>
      <c r="G44" s="140"/>
      <c r="H44" s="140"/>
      <c r="I44" s="140"/>
      <c r="J44" s="3"/>
    </row>
    <row r="45" spans="1:10" s="69" customFormat="1" ht="15">
      <c r="A45" s="54" t="s">
        <v>118</v>
      </c>
      <c r="B45" s="54">
        <v>15.5</v>
      </c>
      <c r="C45" s="3"/>
      <c r="D45" s="54" t="s">
        <v>119</v>
      </c>
      <c r="E45" s="54">
        <v>17.7</v>
      </c>
      <c r="F45" s="71"/>
      <c r="G45" s="79"/>
      <c r="H45" s="79"/>
      <c r="I45" s="79"/>
      <c r="J45" s="3"/>
    </row>
    <row r="46" spans="1:10" s="69" customFormat="1" ht="15">
      <c r="A46" s="54" t="s">
        <v>120</v>
      </c>
      <c r="B46" s="54">
        <v>20.3</v>
      </c>
      <c r="C46" s="3"/>
      <c r="D46" s="13" t="s">
        <v>121</v>
      </c>
      <c r="E46" s="80"/>
      <c r="F46" s="71"/>
      <c r="G46" s="71"/>
      <c r="H46" s="71"/>
      <c r="I46" s="71"/>
      <c r="J46" s="3"/>
    </row>
    <row r="47" spans="1:10" s="69" customFormat="1" ht="15">
      <c r="A47" s="54" t="s">
        <v>122</v>
      </c>
      <c r="B47" s="54">
        <v>20.8</v>
      </c>
      <c r="C47" s="3"/>
      <c r="D47" s="13" t="s">
        <v>123</v>
      </c>
      <c r="E47" s="12"/>
      <c r="F47" s="71"/>
      <c r="G47" s="71"/>
      <c r="H47" s="71"/>
      <c r="I47" s="71"/>
      <c r="J47" s="3"/>
    </row>
    <row r="48" spans="1:10" s="69" customFormat="1" ht="15">
      <c r="A48" s="54" t="s">
        <v>124</v>
      </c>
      <c r="B48" s="54">
        <v>21.1</v>
      </c>
      <c r="C48" s="3"/>
      <c r="D48" s="3"/>
      <c r="E48" s="12"/>
      <c r="F48" s="71"/>
      <c r="G48" s="71"/>
      <c r="H48" s="71"/>
      <c r="I48" s="71"/>
      <c r="J48" s="3"/>
    </row>
    <row r="49" spans="1:10" s="69" customFormat="1" ht="12.75">
      <c r="A49" s="141" t="s">
        <v>125</v>
      </c>
      <c r="B49" s="141"/>
      <c r="C49" s="3"/>
      <c r="D49" s="3"/>
      <c r="E49" s="12"/>
      <c r="F49" s="71"/>
      <c r="G49" s="71"/>
      <c r="H49" s="71"/>
      <c r="I49" s="71"/>
      <c r="J49" s="3"/>
    </row>
    <row r="50" spans="1:10" s="69" customFormat="1" ht="12.75">
      <c r="A50" s="142"/>
      <c r="B50" s="142"/>
      <c r="C50" s="3"/>
      <c r="D50" s="3"/>
      <c r="E50" s="12"/>
      <c r="F50" s="71"/>
      <c r="G50" s="3"/>
      <c r="H50" s="3"/>
      <c r="I50" s="71"/>
      <c r="J50" s="3"/>
    </row>
    <row r="51" spans="1:10" s="69" customFormat="1" ht="12.75">
      <c r="A51" s="13" t="s">
        <v>123</v>
      </c>
      <c r="B51" s="4"/>
      <c r="C51" s="3"/>
      <c r="D51" s="3"/>
      <c r="E51" s="12"/>
      <c r="F51" s="71"/>
      <c r="G51" s="3"/>
      <c r="H51" s="3"/>
      <c r="I51" s="71"/>
      <c r="J51" s="3"/>
    </row>
    <row r="52" s="69" customFormat="1" ht="15"/>
    <row r="53" s="69" customFormat="1" ht="15"/>
    <row r="54" s="69" customFormat="1" ht="15"/>
    <row r="55" s="69" customFormat="1" ht="15"/>
    <row r="56" s="69" customFormat="1" ht="15"/>
    <row r="57" s="69" customFormat="1" ht="15"/>
    <row r="58" s="69" customFormat="1" ht="15"/>
    <row r="59" s="69" customFormat="1" ht="15"/>
    <row r="60" s="69" customFormat="1" ht="15"/>
    <row r="61" s="69" customFormat="1" ht="15"/>
    <row r="62" s="69" customFormat="1" ht="15"/>
    <row r="63" s="69" customFormat="1" ht="15"/>
    <row r="64" s="69" customFormat="1" ht="15"/>
    <row r="65" s="69" customFormat="1" ht="15"/>
    <row r="66" s="69" customFormat="1" ht="15"/>
    <row r="67" s="69" customFormat="1" ht="15"/>
    <row r="68" s="69" customFormat="1" ht="15"/>
    <row r="69" s="69" customFormat="1" ht="15"/>
    <row r="70" s="69" customFormat="1" ht="15"/>
    <row r="71" s="69" customFormat="1" ht="15"/>
    <row r="72" s="69" customFormat="1" ht="15"/>
    <row r="73" s="69" customFormat="1" ht="15"/>
    <row r="74" s="69" customFormat="1" ht="15"/>
    <row r="75" s="69" customFormat="1" ht="15"/>
    <row r="76" s="69" customFormat="1" ht="15"/>
    <row r="77" s="69" customFormat="1" ht="15"/>
    <row r="78" s="69" customFormat="1" ht="15"/>
    <row r="79" s="69" customFormat="1" ht="15"/>
    <row r="80" s="69" customFormat="1" ht="15"/>
    <row r="81" s="69" customFormat="1" ht="15"/>
    <row r="82" s="69" customFormat="1" ht="15"/>
    <row r="83" s="69" customFormat="1" ht="15"/>
    <row r="84" s="69" customFormat="1" ht="15"/>
    <row r="85" s="69" customFormat="1" ht="15"/>
    <row r="86" s="69" customFormat="1" ht="15"/>
    <row r="87" s="69" customFormat="1" ht="15"/>
    <row r="88" s="69" customFormat="1" ht="15"/>
    <row r="89" s="69" customFormat="1" ht="15"/>
    <row r="90" s="69" customFormat="1" ht="15"/>
    <row r="91" s="69" customFormat="1" ht="15"/>
    <row r="92" s="69" customFormat="1" ht="15"/>
    <row r="93" s="69" customFormat="1" ht="15"/>
    <row r="94" s="69" customFormat="1" ht="15"/>
    <row r="95" s="69" customFormat="1" ht="15"/>
    <row r="96" s="69" customFormat="1" ht="15"/>
    <row r="97" s="69" customFormat="1" ht="15"/>
    <row r="98" s="69" customFormat="1" ht="15"/>
    <row r="99" s="69" customFormat="1" ht="15"/>
    <row r="100" s="69" customFormat="1" ht="15"/>
    <row r="101" s="69" customFormat="1" ht="15"/>
    <row r="102" s="69" customFormat="1" ht="15"/>
    <row r="103" s="69" customFormat="1" ht="15"/>
    <row r="104" s="69" customFormat="1" ht="15"/>
    <row r="105" s="69" customFormat="1" ht="15"/>
    <row r="106" s="69" customFormat="1" ht="15"/>
    <row r="107" s="69" customFormat="1" ht="15"/>
    <row r="108" s="69" customFormat="1" ht="15"/>
    <row r="109" s="69" customFormat="1" ht="15"/>
    <row r="110" s="69" customFormat="1" ht="15"/>
    <row r="111" s="69" customFormat="1" ht="15"/>
    <row r="112" s="69" customFormat="1" ht="15"/>
    <row r="113" s="69" customFormat="1" ht="15"/>
    <row r="114" s="69" customFormat="1" ht="15"/>
    <row r="115" s="69" customFormat="1" ht="15"/>
    <row r="116" s="69" customFormat="1" ht="15"/>
    <row r="117" s="69" customFormat="1" ht="15"/>
    <row r="118" s="69" customFormat="1" ht="15"/>
    <row r="119" s="69" customFormat="1" ht="15"/>
    <row r="120" s="69" customFormat="1" ht="15"/>
    <row r="121" s="69" customFormat="1" ht="15"/>
    <row r="122" s="69" customFormat="1" ht="15"/>
    <row r="123" s="69" customFormat="1" ht="15"/>
    <row r="124" s="69" customFormat="1" ht="15"/>
    <row r="125" s="69" customFormat="1" ht="15"/>
    <row r="126" s="69" customFormat="1" ht="15"/>
    <row r="127" s="69" customFormat="1" ht="15"/>
    <row r="128" s="69" customFormat="1" ht="15"/>
    <row r="129" s="69" customFormat="1" ht="15"/>
    <row r="130" s="69" customFormat="1" ht="15"/>
    <row r="131" s="69" customFormat="1" ht="15"/>
    <row r="132" s="69" customFormat="1" ht="15"/>
    <row r="133" s="69" customFormat="1" ht="15"/>
    <row r="134" s="69" customFormat="1" ht="15"/>
    <row r="135" s="69" customFormat="1" ht="15"/>
    <row r="136" s="69" customFormat="1" ht="15"/>
    <row r="137" s="69" customFormat="1" ht="15"/>
    <row r="138" s="69" customFormat="1" ht="15"/>
    <row r="139" s="69" customFormat="1" ht="15"/>
    <row r="140" s="69" customFormat="1" ht="15"/>
    <row r="141" s="69" customFormat="1" ht="15"/>
    <row r="142" s="69" customFormat="1" ht="15"/>
    <row r="143" s="69" customFormat="1" ht="15"/>
    <row r="144" s="69" customFormat="1" ht="15"/>
    <row r="145" s="69" customFormat="1" ht="15"/>
    <row r="146" s="69" customFormat="1" ht="15"/>
    <row r="147" s="69" customFormat="1" ht="15"/>
    <row r="148" s="69" customFormat="1" ht="15"/>
    <row r="149" s="69" customFormat="1" ht="15"/>
    <row r="150" s="69" customFormat="1" ht="15"/>
    <row r="151" s="69" customFormat="1" ht="15"/>
    <row r="152" s="69" customFormat="1" ht="15"/>
    <row r="153" s="69" customFormat="1" ht="15"/>
    <row r="154" s="69" customFormat="1" ht="15"/>
    <row r="155" s="69" customFormat="1" ht="15"/>
    <row r="156" s="69" customFormat="1" ht="15"/>
    <row r="157" s="69" customFormat="1" ht="15"/>
    <row r="158" s="69" customFormat="1" ht="15"/>
    <row r="159" s="69" customFormat="1" ht="15"/>
    <row r="160" s="69" customFormat="1" ht="15"/>
    <row r="161" s="69" customFormat="1" ht="15"/>
    <row r="162" s="69" customFormat="1" ht="15"/>
    <row r="163" s="69" customFormat="1" ht="15"/>
    <row r="164" s="69" customFormat="1" ht="15"/>
    <row r="165" s="69" customFormat="1" ht="15"/>
    <row r="166" s="69" customFormat="1" ht="15"/>
    <row r="167" s="69" customFormat="1" ht="15"/>
    <row r="168" s="69" customFormat="1" ht="15"/>
    <row r="169" s="69" customFormat="1" ht="15"/>
    <row r="170" s="69" customFormat="1" ht="15"/>
    <row r="171" s="69" customFormat="1" ht="15"/>
    <row r="172" s="69" customFormat="1" ht="15"/>
    <row r="173" s="69" customFormat="1" ht="15"/>
    <row r="174" s="69" customFormat="1" ht="15"/>
    <row r="175" s="69" customFormat="1" ht="15"/>
    <row r="176" s="69" customFormat="1" ht="15"/>
    <row r="177" s="69" customFormat="1" ht="15"/>
    <row r="178" s="69" customFormat="1" ht="15"/>
    <row r="179" s="69" customFormat="1" ht="15"/>
    <row r="180" s="69" customFormat="1" ht="15"/>
    <row r="181" s="69" customFormat="1" ht="15"/>
    <row r="182" s="69" customFormat="1" ht="15"/>
    <row r="183" s="69" customFormat="1" ht="15"/>
    <row r="184" s="69" customFormat="1" ht="15"/>
    <row r="185" s="69" customFormat="1" ht="15"/>
    <row r="186" s="69" customFormat="1" ht="15"/>
    <row r="187" s="69" customFormat="1" ht="15"/>
    <row r="188" s="69" customFormat="1" ht="15"/>
    <row r="189" s="69" customFormat="1" ht="15"/>
    <row r="190" s="69" customFormat="1" ht="15"/>
    <row r="191" s="69" customFormat="1" ht="15"/>
    <row r="192" s="69" customFormat="1" ht="15"/>
    <row r="193" s="69" customFormat="1" ht="15"/>
    <row r="194" s="69" customFormat="1" ht="15"/>
    <row r="195" s="69" customFormat="1" ht="15"/>
    <row r="196" s="69" customFormat="1" ht="15"/>
    <row r="197" s="69" customFormat="1" ht="15"/>
    <row r="198" s="69" customFormat="1" ht="15"/>
    <row r="199" s="69" customFormat="1" ht="15"/>
    <row r="200" s="69" customFormat="1" ht="15"/>
    <row r="201" s="69" customFormat="1" ht="15"/>
    <row r="202" s="69" customFormat="1" ht="15"/>
    <row r="203" s="69" customFormat="1" ht="15"/>
    <row r="204" s="69" customFormat="1" ht="15"/>
    <row r="205" s="69" customFormat="1" ht="15"/>
    <row r="206" s="69" customFormat="1" ht="15"/>
    <row r="207" s="69" customFormat="1" ht="15"/>
    <row r="208" s="69" customFormat="1" ht="15"/>
    <row r="209" s="69" customFormat="1" ht="15"/>
    <row r="210" s="69" customFormat="1" ht="15"/>
    <row r="211" s="69" customFormat="1" ht="15"/>
    <row r="212" s="69" customFormat="1" ht="15"/>
    <row r="213" s="69" customFormat="1" ht="15"/>
    <row r="214" s="69" customFormat="1" ht="15"/>
    <row r="215" s="69" customFormat="1" ht="15"/>
    <row r="216" s="69" customFormat="1" ht="15"/>
    <row r="217" s="69" customFormat="1" ht="15"/>
    <row r="218" s="69" customFormat="1" ht="15"/>
    <row r="219" s="69" customFormat="1" ht="15"/>
    <row r="220" s="69" customFormat="1" ht="15"/>
    <row r="221" s="69" customFormat="1" ht="15"/>
    <row r="222" s="69" customFormat="1" ht="15"/>
    <row r="223" s="69" customFormat="1" ht="15"/>
    <row r="224" s="69" customFormat="1" ht="15"/>
    <row r="225" s="69" customFormat="1" ht="15"/>
    <row r="226" s="69" customFormat="1" ht="15"/>
    <row r="227" s="69" customFormat="1" ht="15"/>
    <row r="228" s="69" customFormat="1" ht="15"/>
    <row r="229" s="69" customFormat="1" ht="15"/>
    <row r="230" s="69" customFormat="1" ht="15"/>
    <row r="231" s="69" customFormat="1" ht="15"/>
    <row r="232" s="69" customFormat="1" ht="15"/>
    <row r="233" s="69" customFormat="1" ht="15"/>
    <row r="234" s="69" customFormat="1" ht="15"/>
    <row r="235" s="69" customFormat="1" ht="15"/>
    <row r="236" s="69" customFormat="1" ht="15"/>
    <row r="237" s="69" customFormat="1" ht="15"/>
    <row r="238" s="69" customFormat="1" ht="15"/>
    <row r="239" s="69" customFormat="1" ht="15"/>
    <row r="240" s="69" customFormat="1" ht="15"/>
    <row r="241" s="69" customFormat="1" ht="15"/>
    <row r="242" s="69" customFormat="1" ht="15"/>
    <row r="243" s="69" customFormat="1" ht="15"/>
    <row r="244" s="69" customFormat="1" ht="15"/>
    <row r="245" s="69" customFormat="1" ht="15"/>
    <row r="246" s="69" customFormat="1" ht="15"/>
    <row r="247" s="69" customFormat="1" ht="15"/>
    <row r="248" s="69" customFormat="1" ht="15"/>
    <row r="249" s="69" customFormat="1" ht="15"/>
    <row r="250" s="69" customFormat="1" ht="15"/>
    <row r="251" s="69" customFormat="1" ht="15"/>
    <row r="252" s="69" customFormat="1" ht="15"/>
    <row r="253" s="69" customFormat="1" ht="15"/>
    <row r="254" s="69" customFormat="1" ht="15"/>
    <row r="255" s="69" customFormat="1" ht="15"/>
    <row r="256" s="69" customFormat="1" ht="15"/>
    <row r="257" s="69" customFormat="1" ht="15"/>
    <row r="258" s="69" customFormat="1" ht="15"/>
    <row r="259" s="69" customFormat="1" ht="15"/>
    <row r="260" s="69" customFormat="1" ht="15"/>
    <row r="261" s="69" customFormat="1" ht="15"/>
    <row r="262" s="69" customFormat="1" ht="15"/>
    <row r="263" s="69" customFormat="1" ht="15"/>
    <row r="264" s="69" customFormat="1" ht="15"/>
    <row r="265" s="69" customFormat="1" ht="15"/>
    <row r="266" s="69" customFormat="1" ht="15"/>
    <row r="267" s="69" customFormat="1" ht="15"/>
    <row r="268" s="69" customFormat="1" ht="15"/>
    <row r="269" s="69" customFormat="1" ht="15"/>
    <row r="270" s="69" customFormat="1" ht="15"/>
    <row r="271" s="69" customFormat="1" ht="15"/>
    <row r="272" s="69" customFormat="1" ht="15"/>
    <row r="273" s="69" customFormat="1" ht="15"/>
    <row r="274" s="69" customFormat="1" ht="15"/>
    <row r="275" s="69" customFormat="1" ht="15"/>
    <row r="276" s="69" customFormat="1" ht="15"/>
    <row r="277" s="69" customFormat="1" ht="15"/>
    <row r="278" s="69" customFormat="1" ht="15"/>
    <row r="279" s="69" customFormat="1" ht="15"/>
    <row r="280" s="69" customFormat="1" ht="15"/>
    <row r="281" s="69" customFormat="1" ht="15"/>
    <row r="282" s="69" customFormat="1" ht="15"/>
    <row r="283" s="69" customFormat="1" ht="15"/>
    <row r="284" s="69" customFormat="1" ht="15"/>
    <row r="285" s="69" customFormat="1" ht="15"/>
    <row r="286" s="69" customFormat="1" ht="15"/>
    <row r="287" s="69" customFormat="1" ht="15"/>
    <row r="288" s="69" customFormat="1" ht="15"/>
    <row r="289" s="69" customFormat="1" ht="15"/>
    <row r="290" s="69" customFormat="1" ht="15"/>
    <row r="291" s="69" customFormat="1" ht="15"/>
    <row r="292" s="69" customFormat="1" ht="15"/>
    <row r="293" s="69" customFormat="1" ht="15"/>
    <row r="294" s="69" customFormat="1" ht="15"/>
    <row r="295" s="69" customFormat="1" ht="15"/>
    <row r="296" s="69" customFormat="1" ht="15"/>
    <row r="297" s="69" customFormat="1" ht="15"/>
    <row r="298" s="69" customFormat="1" ht="15"/>
    <row r="299" s="69" customFormat="1" ht="15"/>
    <row r="300" s="69" customFormat="1" ht="15"/>
    <row r="301" s="69" customFormat="1" ht="15"/>
    <row r="302" s="69" customFormat="1" ht="15"/>
    <row r="303" s="69" customFormat="1" ht="15"/>
    <row r="304" s="69" customFormat="1" ht="15"/>
    <row r="305" s="69" customFormat="1" ht="15"/>
    <row r="306" s="69" customFormat="1" ht="15"/>
    <row r="307" s="69" customFormat="1" ht="15"/>
    <row r="308" s="69" customFormat="1" ht="15"/>
    <row r="309" s="69" customFormat="1" ht="15"/>
    <row r="310" s="69" customFormat="1" ht="15"/>
    <row r="311" s="69" customFormat="1" ht="15"/>
    <row r="312" s="69" customFormat="1" ht="15"/>
    <row r="313" s="69" customFormat="1" ht="15"/>
    <row r="314" s="69" customFormat="1" ht="15"/>
    <row r="315" s="69" customFormat="1" ht="15"/>
    <row r="316" s="69" customFormat="1" ht="15"/>
    <row r="317" s="69" customFormat="1" ht="15"/>
    <row r="318" s="69" customFormat="1" ht="15"/>
    <row r="319" s="69" customFormat="1" ht="15"/>
    <row r="320" s="69" customFormat="1" ht="15"/>
    <row r="321" s="69" customFormat="1" ht="15"/>
    <row r="322" s="69" customFormat="1" ht="15"/>
    <row r="323" s="69" customFormat="1" ht="15"/>
    <row r="324" s="69" customFormat="1" ht="15"/>
    <row r="325" s="69" customFormat="1" ht="15"/>
    <row r="326" s="69" customFormat="1" ht="15"/>
    <row r="327" s="69" customFormat="1" ht="15"/>
    <row r="328" s="69" customFormat="1" ht="15"/>
    <row r="329" s="69" customFormat="1" ht="15"/>
    <row r="330" s="69" customFormat="1" ht="15"/>
    <row r="331" s="69" customFormat="1" ht="15"/>
    <row r="332" s="69" customFormat="1" ht="15"/>
    <row r="333" s="69" customFormat="1" ht="15"/>
    <row r="334" s="69" customFormat="1" ht="15"/>
    <row r="335" s="69" customFormat="1" ht="15"/>
    <row r="336" s="69" customFormat="1" ht="15"/>
    <row r="337" s="69" customFormat="1" ht="15"/>
    <row r="338" s="69" customFormat="1" ht="15"/>
    <row r="339" s="69" customFormat="1" ht="15"/>
    <row r="340" s="69" customFormat="1" ht="15"/>
    <row r="341" s="69" customFormat="1" ht="15"/>
    <row r="342" s="69" customFormat="1" ht="15"/>
    <row r="343" s="69" customFormat="1" ht="15"/>
    <row r="344" s="69" customFormat="1" ht="15"/>
    <row r="345" s="69" customFormat="1" ht="15"/>
    <row r="346" s="69" customFormat="1" ht="15"/>
    <row r="347" s="69" customFormat="1" ht="15"/>
    <row r="348" s="69" customFormat="1" ht="15"/>
    <row r="349" s="69" customFormat="1" ht="15"/>
    <row r="350" s="69" customFormat="1" ht="15"/>
    <row r="351" s="69" customFormat="1" ht="15"/>
    <row r="352" s="69" customFormat="1" ht="15"/>
    <row r="353" s="69" customFormat="1" ht="15"/>
    <row r="354" s="69" customFormat="1" ht="15"/>
    <row r="355" s="69" customFormat="1" ht="15"/>
    <row r="356" s="69" customFormat="1" ht="15"/>
    <row r="357" s="69" customFormat="1" ht="15"/>
    <row r="358" s="69" customFormat="1" ht="15"/>
    <row r="359" s="69" customFormat="1" ht="15"/>
    <row r="360" s="69" customFormat="1" ht="15"/>
    <row r="361" s="69" customFormat="1" ht="15"/>
    <row r="362" s="69" customFormat="1" ht="15"/>
    <row r="363" s="69" customFormat="1" ht="15"/>
    <row r="364" s="69" customFormat="1" ht="15"/>
    <row r="365" s="69" customFormat="1" ht="15"/>
    <row r="366" s="69" customFormat="1" ht="15"/>
    <row r="367" s="69" customFormat="1" ht="15"/>
    <row r="368" s="69" customFormat="1" ht="15"/>
    <row r="369" s="69" customFormat="1" ht="15"/>
    <row r="370" s="69" customFormat="1" ht="15"/>
    <row r="371" s="69" customFormat="1" ht="15"/>
    <row r="372" s="69" customFormat="1" ht="15"/>
    <row r="373" s="69" customFormat="1" ht="15"/>
    <row r="374" s="69" customFormat="1" ht="15"/>
    <row r="375" s="69" customFormat="1" ht="15"/>
    <row r="376" s="69" customFormat="1" ht="15"/>
    <row r="377" s="69" customFormat="1" ht="15"/>
    <row r="378" s="69" customFormat="1" ht="15"/>
    <row r="379" s="69" customFormat="1" ht="15"/>
    <row r="380" s="69" customFormat="1" ht="15"/>
    <row r="381" s="69" customFormat="1" ht="15"/>
    <row r="382" s="69" customFormat="1" ht="15"/>
    <row r="383" s="69" customFormat="1" ht="15"/>
    <row r="384" s="69" customFormat="1" ht="15"/>
    <row r="385" s="69" customFormat="1" ht="15"/>
    <row r="386" s="69" customFormat="1" ht="15"/>
    <row r="387" s="69" customFormat="1" ht="15"/>
    <row r="388" s="69" customFormat="1" ht="15"/>
    <row r="389" s="69" customFormat="1" ht="15"/>
    <row r="390" s="69" customFormat="1" ht="15"/>
    <row r="391" s="69" customFormat="1" ht="15"/>
    <row r="392" s="69" customFormat="1" ht="15"/>
    <row r="393" s="69" customFormat="1" ht="15"/>
    <row r="394" s="69" customFormat="1" ht="15"/>
    <row r="395" s="69" customFormat="1" ht="15"/>
    <row r="396" s="69" customFormat="1" ht="15"/>
    <row r="397" s="69" customFormat="1" ht="15"/>
    <row r="398" s="69" customFormat="1" ht="15"/>
    <row r="399" s="69" customFormat="1" ht="15"/>
    <row r="400" s="69" customFormat="1" ht="15"/>
    <row r="401" s="69" customFormat="1" ht="15"/>
    <row r="402" s="69" customFormat="1" ht="15"/>
    <row r="403" s="69" customFormat="1" ht="15"/>
    <row r="404" s="69" customFormat="1" ht="15"/>
    <row r="405" s="69" customFormat="1" ht="15"/>
    <row r="406" s="69" customFormat="1" ht="15"/>
    <row r="407" s="69" customFormat="1" ht="15"/>
    <row r="408" s="69" customFormat="1" ht="15"/>
    <row r="409" s="69" customFormat="1" ht="15"/>
    <row r="410" s="69" customFormat="1" ht="15"/>
    <row r="411" s="69" customFormat="1" ht="15"/>
    <row r="412" s="69" customFormat="1" ht="15"/>
    <row r="413" s="69" customFormat="1" ht="15"/>
    <row r="414" s="69" customFormat="1" ht="15"/>
    <row r="415" s="69" customFormat="1" ht="15"/>
    <row r="416" s="69" customFormat="1" ht="15"/>
    <row r="417" s="69" customFormat="1" ht="15"/>
    <row r="418" s="69" customFormat="1" ht="15"/>
    <row r="419" s="69" customFormat="1" ht="15"/>
    <row r="420" s="69" customFormat="1" ht="15"/>
    <row r="421" s="69" customFormat="1" ht="15"/>
    <row r="422" s="69" customFormat="1" ht="15"/>
    <row r="423" s="69" customFormat="1" ht="15"/>
    <row r="424" s="69" customFormat="1" ht="15"/>
    <row r="425" s="69" customFormat="1" ht="15"/>
    <row r="426" s="69" customFormat="1" ht="15"/>
    <row r="427" s="69" customFormat="1" ht="15"/>
    <row r="428" s="69" customFormat="1" ht="15"/>
    <row r="429" s="69" customFormat="1" ht="15"/>
    <row r="430" s="69" customFormat="1" ht="15"/>
    <row r="431" s="69" customFormat="1" ht="15"/>
    <row r="432" s="69" customFormat="1" ht="15"/>
    <row r="433" s="69" customFormat="1" ht="15"/>
    <row r="434" s="69" customFormat="1" ht="15"/>
    <row r="435" s="69" customFormat="1" ht="15"/>
    <row r="436" s="69" customFormat="1" ht="15"/>
    <row r="437" s="69" customFormat="1" ht="15"/>
    <row r="438" s="69" customFormat="1" ht="15"/>
    <row r="439" s="69" customFormat="1" ht="15"/>
    <row r="440" s="69" customFormat="1" ht="15"/>
    <row r="441" s="69" customFormat="1" ht="15"/>
    <row r="442" s="69" customFormat="1" ht="15"/>
    <row r="443" s="69" customFormat="1" ht="15"/>
    <row r="444" s="69" customFormat="1" ht="15"/>
    <row r="445" s="69" customFormat="1" ht="15"/>
    <row r="446" s="69" customFormat="1" ht="15"/>
    <row r="447" s="69" customFormat="1" ht="15"/>
    <row r="448" s="69" customFormat="1" ht="15"/>
    <row r="449" s="69" customFormat="1" ht="15"/>
    <row r="450" s="69" customFormat="1" ht="15"/>
    <row r="451" s="69" customFormat="1" ht="15"/>
    <row r="452" s="69" customFormat="1" ht="15"/>
    <row r="453" s="69" customFormat="1" ht="15"/>
    <row r="454" s="69" customFormat="1" ht="15"/>
    <row r="455" s="69" customFormat="1" ht="15"/>
    <row r="456" s="69" customFormat="1" ht="15"/>
    <row r="457" s="69" customFormat="1" ht="15"/>
    <row r="458" s="69" customFormat="1" ht="15"/>
    <row r="459" s="69" customFormat="1" ht="15"/>
    <row r="460" s="69" customFormat="1" ht="15"/>
    <row r="461" s="69" customFormat="1" ht="15"/>
    <row r="462" s="69" customFormat="1" ht="15"/>
    <row r="463" s="69" customFormat="1" ht="15"/>
    <row r="464" s="69" customFormat="1" ht="15"/>
    <row r="465" s="69" customFormat="1" ht="15"/>
    <row r="466" s="69" customFormat="1" ht="15"/>
    <row r="467" s="69" customFormat="1" ht="15"/>
    <row r="468" s="69" customFormat="1" ht="15"/>
    <row r="469" s="69" customFormat="1" ht="15"/>
    <row r="470" s="69" customFormat="1" ht="15"/>
    <row r="471" s="69" customFormat="1" ht="15"/>
    <row r="472" s="69" customFormat="1" ht="15"/>
    <row r="473" s="69" customFormat="1" ht="15"/>
    <row r="474" s="69" customFormat="1" ht="15"/>
    <row r="475" s="69" customFormat="1" ht="15"/>
    <row r="476" s="69" customFormat="1" ht="15"/>
    <row r="477" s="69" customFormat="1" ht="15"/>
    <row r="478" s="69" customFormat="1" ht="15"/>
    <row r="479" s="69" customFormat="1" ht="15"/>
    <row r="480" s="69" customFormat="1" ht="15"/>
    <row r="481" s="69" customFormat="1" ht="15"/>
    <row r="482" s="69" customFormat="1" ht="15"/>
    <row r="483" s="69" customFormat="1" ht="15"/>
    <row r="484" s="69" customFormat="1" ht="15"/>
    <row r="485" s="69" customFormat="1" ht="15"/>
    <row r="486" s="69" customFormat="1" ht="15"/>
    <row r="487" s="69" customFormat="1" ht="15"/>
    <row r="488" s="69" customFormat="1" ht="15"/>
    <row r="489" s="69" customFormat="1" ht="15"/>
    <row r="490" s="69" customFormat="1" ht="15"/>
    <row r="491" s="69" customFormat="1" ht="15"/>
    <row r="492" s="69" customFormat="1" ht="15"/>
    <row r="493" s="69" customFormat="1" ht="15"/>
    <row r="494" s="69" customFormat="1" ht="15"/>
    <row r="495" s="69" customFormat="1" ht="15"/>
    <row r="496" s="69" customFormat="1" ht="15"/>
    <row r="497" s="69" customFormat="1" ht="15"/>
    <row r="498" s="69" customFormat="1" ht="15"/>
    <row r="499" s="69" customFormat="1" ht="15"/>
    <row r="500" s="69" customFormat="1" ht="15"/>
    <row r="501" s="69" customFormat="1" ht="15"/>
    <row r="502" s="69" customFormat="1" ht="15"/>
    <row r="503" s="69" customFormat="1" ht="15"/>
    <row r="504" s="69" customFormat="1" ht="15"/>
    <row r="505" s="69" customFormat="1" ht="15"/>
    <row r="506" s="69" customFormat="1" ht="15"/>
    <row r="507" s="69" customFormat="1" ht="15"/>
    <row r="508" s="69" customFormat="1" ht="15"/>
    <row r="509" s="69" customFormat="1" ht="15"/>
    <row r="510" s="69" customFormat="1" ht="15"/>
    <row r="511" s="69" customFormat="1" ht="15"/>
    <row r="512" s="69" customFormat="1" ht="15"/>
    <row r="513" s="69" customFormat="1" ht="15"/>
    <row r="514" s="69" customFormat="1" ht="15"/>
    <row r="515" s="69" customFormat="1" ht="15"/>
    <row r="516" s="69" customFormat="1" ht="15"/>
    <row r="517" s="69" customFormat="1" ht="15"/>
    <row r="518" s="69" customFormat="1" ht="15"/>
    <row r="519" s="69" customFormat="1" ht="15"/>
    <row r="520" s="69" customFormat="1" ht="15"/>
    <row r="521" s="69" customFormat="1" ht="15"/>
    <row r="522" s="69" customFormat="1" ht="15"/>
    <row r="523" s="69" customFormat="1" ht="15"/>
    <row r="524" s="69" customFormat="1" ht="15"/>
    <row r="525" s="69" customFormat="1" ht="15"/>
    <row r="526" s="69" customFormat="1" ht="15"/>
    <row r="527" s="69" customFormat="1" ht="15"/>
    <row r="528" s="69" customFormat="1" ht="15"/>
    <row r="529" s="69" customFormat="1" ht="15"/>
    <row r="530" s="69" customFormat="1" ht="15"/>
    <row r="531" s="69" customFormat="1" ht="15"/>
    <row r="532" s="69" customFormat="1" ht="15"/>
    <row r="533" s="69" customFormat="1" ht="15"/>
    <row r="534" s="69" customFormat="1" ht="15"/>
    <row r="535" s="69" customFormat="1" ht="15"/>
    <row r="536" s="69" customFormat="1" ht="15"/>
    <row r="537" s="69" customFormat="1" ht="15"/>
    <row r="538" s="69" customFormat="1" ht="15"/>
    <row r="539" s="69" customFormat="1" ht="15"/>
    <row r="540" s="69" customFormat="1" ht="15"/>
    <row r="541" s="69" customFormat="1" ht="15"/>
    <row r="542" s="69" customFormat="1" ht="15"/>
    <row r="543" s="69" customFormat="1" ht="15"/>
    <row r="544" s="69" customFormat="1" ht="15"/>
    <row r="545" s="69" customFormat="1" ht="15"/>
    <row r="546" s="69" customFormat="1" ht="15"/>
    <row r="547" s="69" customFormat="1" ht="15"/>
    <row r="548" s="69" customFormat="1" ht="15"/>
    <row r="549" s="69" customFormat="1" ht="15"/>
    <row r="550" s="69" customFormat="1" ht="15"/>
    <row r="551" s="69" customFormat="1" ht="15"/>
    <row r="552" s="69" customFormat="1" ht="15"/>
    <row r="553" s="69" customFormat="1" ht="15"/>
    <row r="554" s="69" customFormat="1" ht="15"/>
    <row r="555" s="69" customFormat="1" ht="15"/>
    <row r="556" s="69" customFormat="1" ht="15"/>
    <row r="557" s="69" customFormat="1" ht="15"/>
    <row r="558" s="69" customFormat="1" ht="15"/>
    <row r="559" s="69" customFormat="1" ht="15"/>
    <row r="560" s="69" customFormat="1" ht="15"/>
    <row r="561" s="69" customFormat="1" ht="15"/>
    <row r="562" s="69" customFormat="1" ht="15"/>
    <row r="563" s="69" customFormat="1" ht="15"/>
    <row r="564" s="69" customFormat="1" ht="15"/>
    <row r="565" s="69" customFormat="1" ht="15"/>
    <row r="566" s="69" customFormat="1" ht="15"/>
    <row r="567" s="69" customFormat="1" ht="15"/>
    <row r="568" s="69" customFormat="1" ht="15"/>
    <row r="569" s="69" customFormat="1" ht="15"/>
    <row r="570" s="69" customFormat="1" ht="15"/>
    <row r="571" s="69" customFormat="1" ht="15"/>
    <row r="572" s="69" customFormat="1" ht="15"/>
    <row r="573" s="69" customFormat="1" ht="15"/>
    <row r="574" s="69" customFormat="1" ht="15"/>
    <row r="575" s="69" customFormat="1" ht="15"/>
    <row r="576" s="69" customFormat="1" ht="15"/>
    <row r="577" s="69" customFormat="1" ht="15"/>
    <row r="578" s="69" customFormat="1" ht="15"/>
    <row r="579" s="69" customFormat="1" ht="15"/>
    <row r="580" s="69" customFormat="1" ht="15"/>
    <row r="581" s="69" customFormat="1" ht="15"/>
    <row r="582" s="69" customFormat="1" ht="15"/>
    <row r="583" s="69" customFormat="1" ht="15"/>
    <row r="584" s="69" customFormat="1" ht="15"/>
    <row r="585" s="69" customFormat="1" ht="15"/>
    <row r="586" s="69" customFormat="1" ht="15"/>
    <row r="587" s="69" customFormat="1" ht="15"/>
    <row r="588" s="69" customFormat="1" ht="15"/>
    <row r="589" s="69" customFormat="1" ht="15"/>
    <row r="590" s="69" customFormat="1" ht="15"/>
    <row r="591" s="69" customFormat="1" ht="15"/>
    <row r="592" s="69" customFormat="1" ht="15"/>
    <row r="593" s="69" customFormat="1" ht="15"/>
    <row r="594" s="69" customFormat="1" ht="15"/>
    <row r="595" s="69" customFormat="1" ht="15"/>
    <row r="596" s="69" customFormat="1" ht="15"/>
    <row r="597" s="69" customFormat="1" ht="15"/>
    <row r="598" s="69" customFormat="1" ht="15"/>
    <row r="599" s="69" customFormat="1" ht="15"/>
    <row r="600" s="69" customFormat="1" ht="15"/>
    <row r="601" s="69" customFormat="1" ht="15"/>
    <row r="602" s="69" customFormat="1" ht="15"/>
    <row r="603" s="69" customFormat="1" ht="15"/>
    <row r="604" s="69" customFormat="1" ht="15"/>
    <row r="605" s="69" customFormat="1" ht="15"/>
    <row r="606" s="69" customFormat="1" ht="15"/>
    <row r="607" s="69" customFormat="1" ht="15"/>
    <row r="608" s="69" customFormat="1" ht="15"/>
    <row r="609" s="69" customFormat="1" ht="15"/>
    <row r="610" s="69" customFormat="1" ht="15"/>
    <row r="611" s="69" customFormat="1" ht="15"/>
    <row r="612" s="69" customFormat="1" ht="15"/>
    <row r="613" s="69" customFormat="1" ht="15"/>
    <row r="614" s="69" customFormat="1" ht="15"/>
    <row r="615" s="69" customFormat="1" ht="15"/>
    <row r="616" s="69" customFormat="1" ht="15"/>
    <row r="617" s="69" customFormat="1" ht="15"/>
    <row r="618" s="69" customFormat="1" ht="15"/>
    <row r="619" s="69" customFormat="1" ht="15"/>
    <row r="620" s="69" customFormat="1" ht="15"/>
    <row r="621" s="69" customFormat="1" ht="15"/>
    <row r="622" s="69" customFormat="1" ht="15"/>
    <row r="623" s="69" customFormat="1" ht="15"/>
    <row r="624" s="69" customFormat="1" ht="15"/>
    <row r="625" s="69" customFormat="1" ht="15"/>
    <row r="626" s="69" customFormat="1" ht="15"/>
    <row r="627" s="69" customFormat="1" ht="15"/>
    <row r="628" s="69" customFormat="1" ht="15"/>
    <row r="629" s="69" customFormat="1" ht="15"/>
    <row r="630" s="69" customFormat="1" ht="15"/>
    <row r="631" s="69" customFormat="1" ht="15"/>
    <row r="632" s="69" customFormat="1" ht="15"/>
    <row r="633" s="69" customFormat="1" ht="15"/>
    <row r="634" s="69" customFormat="1" ht="15"/>
    <row r="635" s="69" customFormat="1" ht="15"/>
    <row r="636" s="69" customFormat="1" ht="15"/>
    <row r="637" s="69" customFormat="1" ht="15"/>
    <row r="638" s="69" customFormat="1" ht="15"/>
    <row r="639" s="69" customFormat="1" ht="15"/>
    <row r="640" s="69" customFormat="1" ht="15"/>
    <row r="641" s="69" customFormat="1" ht="15"/>
    <row r="642" s="69" customFormat="1" ht="15"/>
    <row r="643" s="69" customFormat="1" ht="15"/>
    <row r="644" s="69" customFormat="1" ht="15"/>
    <row r="645" s="69" customFormat="1" ht="15"/>
    <row r="646" s="69" customFormat="1" ht="15"/>
    <row r="647" s="69" customFormat="1" ht="15"/>
    <row r="648" s="69" customFormat="1" ht="15"/>
    <row r="649" s="69" customFormat="1" ht="15"/>
    <row r="650" s="69" customFormat="1" ht="15"/>
    <row r="651" s="69" customFormat="1" ht="15"/>
    <row r="652" s="69" customFormat="1" ht="15"/>
    <row r="653" s="69" customFormat="1" ht="15"/>
    <row r="654" s="69" customFormat="1" ht="15"/>
    <row r="655" s="69" customFormat="1" ht="15"/>
    <row r="656" s="69" customFormat="1" ht="15"/>
    <row r="657" s="69" customFormat="1" ht="15"/>
    <row r="658" s="69" customFormat="1" ht="15"/>
    <row r="659" s="69" customFormat="1" ht="15"/>
    <row r="660" s="69" customFormat="1" ht="15"/>
    <row r="661" s="69" customFormat="1" ht="15"/>
    <row r="662" s="69" customFormat="1" ht="15"/>
    <row r="663" s="69" customFormat="1" ht="15"/>
    <row r="664" s="69" customFormat="1" ht="15"/>
    <row r="665" s="69" customFormat="1" ht="15"/>
    <row r="666" s="69" customFormat="1" ht="15"/>
    <row r="667" s="69" customFormat="1" ht="15"/>
    <row r="668" s="69" customFormat="1" ht="15"/>
    <row r="669" s="69" customFormat="1" ht="15"/>
    <row r="670" s="69" customFormat="1" ht="15"/>
    <row r="671" s="69" customFormat="1" ht="15"/>
    <row r="672" s="69" customFormat="1" ht="15"/>
    <row r="673" s="69" customFormat="1" ht="15"/>
    <row r="674" s="69" customFormat="1" ht="15"/>
    <row r="675" s="69" customFormat="1" ht="15"/>
    <row r="676" s="69" customFormat="1" ht="15"/>
    <row r="677" s="69" customFormat="1" ht="15"/>
    <row r="678" s="69" customFormat="1" ht="15"/>
    <row r="679" s="69" customFormat="1" ht="15"/>
    <row r="680" s="69" customFormat="1" ht="15"/>
    <row r="681" s="69" customFormat="1" ht="15"/>
    <row r="682" s="69" customFormat="1" ht="15"/>
    <row r="683" s="69" customFormat="1" ht="15"/>
    <row r="684" s="69" customFormat="1" ht="15"/>
    <row r="685" s="69" customFormat="1" ht="15"/>
    <row r="686" s="69" customFormat="1" ht="15"/>
    <row r="687" s="69" customFormat="1" ht="15"/>
    <row r="688" s="69" customFormat="1" ht="15"/>
    <row r="689" s="69" customFormat="1" ht="15"/>
    <row r="690" s="69" customFormat="1" ht="15"/>
    <row r="691" s="69" customFormat="1" ht="15"/>
    <row r="692" s="69" customFormat="1" ht="15"/>
    <row r="693" s="69" customFormat="1" ht="15"/>
    <row r="694" s="69" customFormat="1" ht="15"/>
    <row r="695" s="69" customFormat="1" ht="15"/>
    <row r="696" s="69" customFormat="1" ht="15"/>
    <row r="697" s="69" customFormat="1" ht="15"/>
    <row r="698" s="69" customFormat="1" ht="15"/>
    <row r="699" s="69" customFormat="1" ht="15"/>
    <row r="700" s="69" customFormat="1" ht="15"/>
    <row r="701" s="69" customFormat="1" ht="15"/>
    <row r="702" s="69" customFormat="1" ht="15"/>
    <row r="703" s="69" customFormat="1" ht="15"/>
    <row r="704" s="69" customFormat="1" ht="15"/>
    <row r="705" s="69" customFormat="1" ht="15"/>
    <row r="706" s="69" customFormat="1" ht="15"/>
    <row r="707" s="69" customFormat="1" ht="15"/>
    <row r="708" s="69" customFormat="1" ht="15"/>
    <row r="709" s="69" customFormat="1" ht="15"/>
    <row r="710" s="69" customFormat="1" ht="15"/>
    <row r="711" s="69" customFormat="1" ht="15"/>
    <row r="712" s="69" customFormat="1" ht="15"/>
    <row r="713" s="69" customFormat="1" ht="15"/>
    <row r="714" s="69" customFormat="1" ht="15"/>
    <row r="715" s="69" customFormat="1" ht="15"/>
    <row r="716" s="69" customFormat="1" ht="15"/>
    <row r="717" s="69" customFormat="1" ht="15"/>
    <row r="718" s="69" customFormat="1" ht="15"/>
    <row r="719" s="69" customFormat="1" ht="15"/>
    <row r="720" s="69" customFormat="1" ht="15"/>
    <row r="721" s="69" customFormat="1" ht="15"/>
    <row r="722" s="69" customFormat="1" ht="15"/>
    <row r="723" s="69" customFormat="1" ht="15"/>
    <row r="724" s="69" customFormat="1" ht="15"/>
    <row r="725" s="69" customFormat="1" ht="15"/>
    <row r="726" s="69" customFormat="1" ht="15"/>
    <row r="727" s="69" customFormat="1" ht="15"/>
    <row r="728" s="69" customFormat="1" ht="15"/>
    <row r="729" s="69" customFormat="1" ht="15"/>
    <row r="730" s="69" customFormat="1" ht="15"/>
    <row r="731" s="69" customFormat="1" ht="15"/>
    <row r="732" s="69" customFormat="1" ht="15"/>
    <row r="733" s="69" customFormat="1" ht="15"/>
    <row r="734" s="69" customFormat="1" ht="15"/>
    <row r="735" s="69" customFormat="1" ht="15"/>
    <row r="736" s="69" customFormat="1" ht="15"/>
    <row r="737" s="69" customFormat="1" ht="15"/>
    <row r="738" s="69" customFormat="1" ht="15"/>
    <row r="739" s="69" customFormat="1" ht="15"/>
    <row r="740" s="69" customFormat="1" ht="15"/>
    <row r="741" s="69" customFormat="1" ht="15"/>
    <row r="742" s="69" customFormat="1" ht="15"/>
    <row r="743" s="69" customFormat="1" ht="15"/>
    <row r="744" s="69" customFormat="1" ht="15"/>
    <row r="745" s="69" customFormat="1" ht="15"/>
    <row r="746" s="69" customFormat="1" ht="15"/>
    <row r="747" s="69" customFormat="1" ht="15"/>
    <row r="748" s="69" customFormat="1" ht="15"/>
    <row r="749" s="69" customFormat="1" ht="15"/>
    <row r="750" s="69" customFormat="1" ht="15"/>
    <row r="751" s="69" customFormat="1" ht="15"/>
    <row r="752" s="69" customFormat="1" ht="15"/>
    <row r="753" s="69" customFormat="1" ht="15"/>
    <row r="754" s="69" customFormat="1" ht="15"/>
    <row r="755" s="69" customFormat="1" ht="15"/>
    <row r="756" s="69" customFormat="1" ht="15"/>
    <row r="757" s="69" customFormat="1" ht="15"/>
    <row r="758" s="69" customFormat="1" ht="15"/>
    <row r="759" s="69" customFormat="1" ht="15"/>
    <row r="760" s="69" customFormat="1" ht="15"/>
    <row r="761" s="69" customFormat="1" ht="15"/>
    <row r="762" s="69" customFormat="1" ht="15"/>
    <row r="763" s="69" customFormat="1" ht="15"/>
    <row r="764" s="69" customFormat="1" ht="15"/>
    <row r="765" s="69" customFormat="1" ht="15"/>
    <row r="766" s="69" customFormat="1" ht="15"/>
    <row r="767" s="69" customFormat="1" ht="15"/>
    <row r="768" s="69" customFormat="1" ht="15"/>
    <row r="769" s="69" customFormat="1" ht="15"/>
    <row r="770" s="69" customFormat="1" ht="15"/>
    <row r="771" s="69" customFormat="1" ht="15"/>
    <row r="772" s="69" customFormat="1" ht="15"/>
    <row r="773" s="69" customFormat="1" ht="15"/>
    <row r="774" s="69" customFormat="1" ht="15"/>
    <row r="775" s="69" customFormat="1" ht="15"/>
    <row r="776" s="69" customFormat="1" ht="15"/>
    <row r="777" s="69" customFormat="1" ht="15"/>
    <row r="778" s="69" customFormat="1" ht="15"/>
    <row r="779" s="69" customFormat="1" ht="15"/>
    <row r="780" s="69" customFormat="1" ht="15"/>
    <row r="781" s="69" customFormat="1" ht="15"/>
    <row r="782" s="69" customFormat="1" ht="15"/>
    <row r="783" s="69" customFormat="1" ht="15"/>
    <row r="784" s="69" customFormat="1" ht="15"/>
    <row r="785" s="69" customFormat="1" ht="15"/>
    <row r="786" s="69" customFormat="1" ht="15"/>
    <row r="787" s="69" customFormat="1" ht="15"/>
    <row r="788" s="69" customFormat="1" ht="15"/>
    <row r="789" s="69" customFormat="1" ht="15"/>
    <row r="790" s="69" customFormat="1" ht="15"/>
    <row r="791" s="69" customFormat="1" ht="15"/>
    <row r="792" s="69" customFormat="1" ht="15"/>
    <row r="793" s="69" customFormat="1" ht="15"/>
    <row r="794" s="69" customFormat="1" ht="15"/>
    <row r="795" s="69" customFormat="1" ht="15"/>
    <row r="796" s="69" customFormat="1" ht="15"/>
    <row r="797" s="69" customFormat="1" ht="15"/>
    <row r="798" s="69" customFormat="1" ht="15"/>
    <row r="799" s="69" customFormat="1" ht="15"/>
    <row r="800" s="69" customFormat="1" ht="15"/>
    <row r="801" s="69" customFormat="1" ht="15"/>
    <row r="802" s="69" customFormat="1" ht="15"/>
    <row r="803" s="69" customFormat="1" ht="15"/>
    <row r="804" s="69" customFormat="1" ht="15"/>
    <row r="805" s="69" customFormat="1" ht="15"/>
    <row r="806" s="69" customFormat="1" ht="15"/>
    <row r="807" s="69" customFormat="1" ht="15"/>
    <row r="808" s="69" customFormat="1" ht="15"/>
    <row r="809" s="69" customFormat="1" ht="15"/>
    <row r="810" s="69" customFormat="1" ht="15"/>
    <row r="811" s="69" customFormat="1" ht="15"/>
    <row r="812" s="69" customFormat="1" ht="15"/>
    <row r="813" s="69" customFormat="1" ht="15"/>
    <row r="814" s="69" customFormat="1" ht="15"/>
    <row r="815" s="69" customFormat="1" ht="15"/>
    <row r="816" s="69" customFormat="1" ht="15"/>
    <row r="817" s="69" customFormat="1" ht="15"/>
    <row r="818" s="69" customFormat="1" ht="15"/>
    <row r="819" s="69" customFormat="1" ht="15"/>
    <row r="820" s="69" customFormat="1" ht="15"/>
    <row r="821" s="69" customFormat="1" ht="15"/>
    <row r="822" s="69" customFormat="1" ht="15"/>
    <row r="823" s="69" customFormat="1" ht="15"/>
    <row r="824" s="69" customFormat="1" ht="15"/>
    <row r="825" s="69" customFormat="1" ht="15"/>
    <row r="826" s="69" customFormat="1" ht="15"/>
    <row r="827" s="69" customFormat="1" ht="15"/>
    <row r="828" s="69" customFormat="1" ht="15"/>
    <row r="829" s="69" customFormat="1" ht="15"/>
    <row r="830" s="69" customFormat="1" ht="15"/>
    <row r="831" s="69" customFormat="1" ht="15"/>
    <row r="832" s="69" customFormat="1" ht="15"/>
    <row r="833" s="69" customFormat="1" ht="15"/>
    <row r="834" s="69" customFormat="1" ht="15"/>
    <row r="835" s="69" customFormat="1" ht="15"/>
    <row r="836" s="69" customFormat="1" ht="15"/>
    <row r="837" s="69" customFormat="1" ht="15"/>
    <row r="838" s="69" customFormat="1" ht="15"/>
    <row r="839" s="69" customFormat="1" ht="15"/>
    <row r="840" s="69" customFormat="1" ht="15"/>
    <row r="841" s="69" customFormat="1" ht="15"/>
    <row r="842" s="69" customFormat="1" ht="15"/>
    <row r="843" s="69" customFormat="1" ht="15"/>
    <row r="844" s="69" customFormat="1" ht="15"/>
    <row r="845" s="69" customFormat="1" ht="15"/>
    <row r="846" s="69" customFormat="1" ht="15"/>
    <row r="847" s="69" customFormat="1" ht="15"/>
    <row r="848" s="69" customFormat="1" ht="15"/>
    <row r="849" s="69" customFormat="1" ht="15"/>
    <row r="850" spans="7:8" s="69" customFormat="1" ht="15">
      <c r="G850" s="3"/>
      <c r="H850" s="3"/>
    </row>
    <row r="851" spans="7:8" s="69" customFormat="1" ht="15">
      <c r="G851" s="3"/>
      <c r="H851" s="3"/>
    </row>
    <row r="852" spans="7:8" s="69" customFormat="1" ht="15">
      <c r="G852" s="3"/>
      <c r="H852" s="3"/>
    </row>
    <row r="853" spans="6:9" s="69" customFormat="1" ht="15">
      <c r="F853" s="3"/>
      <c r="G853" s="3"/>
      <c r="H853" s="3"/>
      <c r="I853" s="3"/>
    </row>
    <row r="854" spans="6:9" s="69" customFormat="1" ht="15">
      <c r="F854" s="3"/>
      <c r="G854" s="3"/>
      <c r="H854" s="3"/>
      <c r="I854" s="3"/>
    </row>
    <row r="855" spans="6:9" s="69" customFormat="1" ht="15">
      <c r="F855" s="3"/>
      <c r="G855" s="3"/>
      <c r="H855" s="3"/>
      <c r="I855" s="3"/>
    </row>
    <row r="856" spans="6:9" s="69" customFormat="1" ht="15">
      <c r="F856" s="3"/>
      <c r="G856" s="3"/>
      <c r="H856" s="3"/>
      <c r="I856" s="3"/>
    </row>
  </sheetData>
  <sheetProtection algorithmName="SHA-512" hashValue="4FmM23ISAPOMsFKHhoQGtX4d+hmWj++cEqH7V2E6neHiR+hE+OBiy+7PNq3t2NsZY+fEwAF5Kb/th7asnXHLYw==" saltValue="8OJeXvQaalOiA9ytYbqlWA==" spinCount="100000" sheet="1" objects="1" scenarios="1"/>
  <mergeCells count="66">
    <mergeCell ref="A30:J32"/>
    <mergeCell ref="A34:J36"/>
    <mergeCell ref="A38:J40"/>
    <mergeCell ref="G43:I44"/>
    <mergeCell ref="A49:B50"/>
    <mergeCell ref="I22:J22"/>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 ref="A18:B18"/>
    <mergeCell ref="C18:D18"/>
    <mergeCell ref="E18:F18"/>
    <mergeCell ref="G18:H18"/>
    <mergeCell ref="I18:J18"/>
    <mergeCell ref="A14:B14"/>
    <mergeCell ref="C14:D14"/>
    <mergeCell ref="E14:F14"/>
    <mergeCell ref="G14:H14"/>
    <mergeCell ref="I14:J14"/>
    <mergeCell ref="A15:B15"/>
    <mergeCell ref="C15:D15"/>
    <mergeCell ref="E15:F15"/>
    <mergeCell ref="G15:H15"/>
    <mergeCell ref="I15:J15"/>
    <mergeCell ref="A12:B12"/>
    <mergeCell ref="C12:D12"/>
    <mergeCell ref="E12:F12"/>
    <mergeCell ref="G12:H12"/>
    <mergeCell ref="I12:J12"/>
    <mergeCell ref="A13:B13"/>
    <mergeCell ref="C13:D13"/>
    <mergeCell ref="E13:F13"/>
    <mergeCell ref="G13:H13"/>
    <mergeCell ref="I13:J13"/>
    <mergeCell ref="A7:B7"/>
    <mergeCell ref="C7:D7"/>
    <mergeCell ref="E7:F7"/>
    <mergeCell ref="G7:H7"/>
    <mergeCell ref="I7:J7"/>
    <mergeCell ref="A8:B8"/>
    <mergeCell ref="C8:D8"/>
    <mergeCell ref="E8:F8"/>
    <mergeCell ref="G8:H8"/>
    <mergeCell ref="I8:J8"/>
    <mergeCell ref="A5:B5"/>
    <mergeCell ref="C5:D5"/>
    <mergeCell ref="E5:F5"/>
    <mergeCell ref="G5:H5"/>
    <mergeCell ref="I5:J5"/>
    <mergeCell ref="A6:B6"/>
    <mergeCell ref="C6:D6"/>
    <mergeCell ref="E6:F6"/>
    <mergeCell ref="G6:H6"/>
    <mergeCell ref="I6:J6"/>
  </mergeCells>
  <dataValidations count="5" disablePrompts="1">
    <dataValidation type="list" allowBlank="1" showInputMessage="1" showErrorMessage="1" sqref="A13:B15">
      <formula1>$D$43:$D$45</formula1>
    </dataValidation>
    <dataValidation type="list" allowBlank="1" showInputMessage="1" showErrorMessage="1" sqref="C13:D15">
      <formula1>$E$43:$E$45</formula1>
    </dataValidation>
    <dataValidation type="list" allowBlank="1" showInputMessage="1" showErrorMessage="1" sqref="A6:B8 A19:B21">
      <formula1>$A$43:$A$48</formula1>
    </dataValidation>
    <dataValidation type="list" allowBlank="1" showInputMessage="1" showErrorMessage="1" sqref="C6:D8">
      <formula1>$B$43:$B$48</formula1>
    </dataValidation>
    <dataValidation type="list" allowBlank="1" showInputMessage="1" showErrorMessage="1" sqref="E19:F21">
      <formula1>#REF!</formula1>
    </dataValidation>
  </dataValidations>
  <printOptions/>
  <pageMargins left="0.7" right="0.7" top="0.75" bottom="0.75" header="0.3" footer="0.3"/>
  <pageSetup horizontalDpi="600" verticalDpi="600" orientation="portrait"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d5efd7fa-b3ca-4660-b6d5-169c58854ebc">
      <Terms xmlns="http://schemas.microsoft.com/office/infopath/2007/PartnerControls"/>
    </lcf76f155ced4ddcb4097134ff3c332f>
    <TaxCatchAll xmlns="4fda36bb-7430-491d-9c38-8848165a30c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32001FDF2F387418C780F92434347D3" ma:contentTypeVersion="56" ma:contentTypeDescription="Create a new document." ma:contentTypeScope="" ma:versionID="0dc8a33b00561727fade15e871b27367">
  <xsd:schema xmlns:xsd="http://www.w3.org/2001/XMLSchema" xmlns:xs="http://www.w3.org/2001/XMLSchema" xmlns:p="http://schemas.microsoft.com/office/2006/metadata/properties" xmlns:ns1="http://schemas.microsoft.com/sharepoint/v3" xmlns:ns2="66dcd802-a15b-4dc5-9c31-99ab2722d591" xmlns:ns3="d5efd7fa-b3ca-4660-b6d5-169c58854ebc" xmlns:ns4="4fda36bb-7430-491d-9c38-8848165a30cc" targetNamespace="http://schemas.microsoft.com/office/2006/metadata/properties" ma:root="true" ma:fieldsID="3435715b6b6c906005a40b8378dc7062" ns1:_="" ns2:_="" ns3:_="" ns4:_="">
    <xsd:import namespace="http://schemas.microsoft.com/sharepoint/v3"/>
    <xsd:import namespace="66dcd802-a15b-4dc5-9c31-99ab2722d591"/>
    <xsd:import namespace="d5efd7fa-b3ca-4660-b6d5-169c58854ebc"/>
    <xsd:import namespace="4fda36bb-7430-491d-9c38-8848165a30c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1:_ip_UnifiedCompliancePolicyProperties" minOccurs="0"/>
                <xsd:element ref="ns1:_ip_UnifiedCompliancePolicyUIAction" minOccurs="0"/>
                <xsd:element ref="ns3:MediaServiceAutoKeyPoints" minOccurs="0"/>
                <xsd:element ref="ns3:MediaServiceKeyPoints" minOccurs="0"/>
                <xsd:element ref="ns3:MediaLengthInSeconds" minOccurs="0"/>
                <xsd:element ref="ns3:lcf76f155ced4ddcb4097134ff3c332f" minOccurs="0"/>
                <xsd:element ref="ns4: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dcd802-a15b-4dc5-9c31-99ab2722d59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efd7fa-b3ca-4660-b6d5-169c58854eb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85db1bb1-a446-4347-9bb1-a7364d4f01c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da36bb-7430-491d-9c38-8848165a30cc"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98ed743f-384e-4860-97c1-2b457364383b}" ma:internalName="TaxCatchAll" ma:showField="CatchAllData" ma:web="4fda36bb-7430-491d-9c38-8848165a30c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F00F3C-E277-4CF4-978E-591BD39FFB5C}">
  <ds:schemaRefs>
    <ds:schemaRef ds:uri="http://schemas.microsoft.com/sharepoint/v3/contenttype/forms"/>
  </ds:schemaRefs>
</ds:datastoreItem>
</file>

<file path=customXml/itemProps2.xml><?xml version="1.0" encoding="utf-8"?>
<ds:datastoreItem xmlns:ds="http://schemas.openxmlformats.org/officeDocument/2006/customXml" ds:itemID="{277E1A28-0D45-4210-BD95-C8A458C79CEA}">
  <ds:schemaRefs>
    <ds:schemaRef ds:uri="http://schemas.microsoft.com/office/2006/metadata/properties"/>
    <ds:schemaRef ds:uri="http://schemas.microsoft.com/office/infopath/2007/PartnerControls"/>
    <ds:schemaRef ds:uri="http://schemas.microsoft.com/sharepoint/v3"/>
    <ds:schemaRef ds:uri="d5efd7fa-b3ca-4660-b6d5-169c58854ebc"/>
    <ds:schemaRef ds:uri="4fda36bb-7430-491d-9c38-8848165a30cc"/>
  </ds:schemaRefs>
</ds:datastoreItem>
</file>

<file path=customXml/itemProps3.xml><?xml version="1.0" encoding="utf-8"?>
<ds:datastoreItem xmlns:ds="http://schemas.openxmlformats.org/officeDocument/2006/customXml" ds:itemID="{C6560A75-BA76-4284-ABB4-E130B4B71F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6dcd802-a15b-4dc5-9c31-99ab2722d591"/>
    <ds:schemaRef ds:uri="d5efd7fa-b3ca-4660-b6d5-169c58854ebc"/>
    <ds:schemaRef ds:uri="4fda36bb-7430-491d-9c38-8848165a30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Great River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Eide, Jill GRE-MG</dc:creator>
  <cp:keywords/>
  <dc:description/>
  <cp:lastModifiedBy>Jane Siebenaler</cp:lastModifiedBy>
  <dcterms:created xsi:type="dcterms:W3CDTF">2016-07-07T14:10:21Z</dcterms:created>
  <dcterms:modified xsi:type="dcterms:W3CDTF">2023-12-01T18:03:22Z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0x010100332001FDF2F387418C780F92434347D3</vt:lpwstr>
  </property>
  <property fmtid="{D5CDD505-2E9C-101B-9397-08002B2CF9AE}" pid="3" name="MediaServiceImageTags">
    <vt:lpwstr/>
  </property>
</Properties>
</file>