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updateLinks="never" codeName="ThisWorkbook" autoCompressPictures="0" defaultThemeVersion="124226"/>
  <mc:AlternateContent xmlns:mc="http://schemas.openxmlformats.org/markup-compatibility/2006">
    <mc:Choice Requires="x15">
      <x15ac:absPath xmlns:x15ac="http://schemas.microsoft.com/office/spreadsheetml/2010/11/ac" url="https://dakotaelectric.sharepoint.com/sites/Intra/ems/EMS/CS DEA Only/CI Rebates/CI Excel Rebate App/2026/"/>
    </mc:Choice>
  </mc:AlternateContent>
  <xr:revisionPtr revIDLastSave="903" documentId="8_{F96E91B7-5E54-45AE-8A1F-B96C665442E4}" xr6:coauthVersionLast="47" xr6:coauthVersionMax="47" xr10:uidLastSave="{2FF72758-3966-4683-BA0F-4D95E357AF38}"/>
  <workbookProtection workbookAlgorithmName="SHA-512" workbookHashValue="QY3rdPJHYxGi9vAvi/9vk20ZbUqEblD2njPRfGnE+wd13wVgLg2OvMM6sKES6QVfdrR1xfr0bbs07zYc73uSWw==" workbookSaltValue="iNAm+TueMCF/XIUBit3Hug==" workbookSpinCount="100000" lockStructure="1"/>
  <bookViews>
    <workbookView xWindow="30612" yWindow="-204" windowWidth="30936" windowHeight="16776" tabRatio="898" xr2:uid="{00000000-000D-0000-FFFF-FFFF00000000}"/>
  </bookViews>
  <sheets>
    <sheet name="Cover Page " sheetId="12" r:id="rId1"/>
    <sheet name="Rules &amp; Information" sheetId="2" r:id="rId2"/>
    <sheet name="Prescriptive Rebate " sheetId="3" r:id="rId3"/>
    <sheet name="Prescriptive Details" sheetId="15" r:id="rId4"/>
    <sheet name="Custom Lighting" sheetId="16" r:id="rId5"/>
    <sheet name="Lighting Retrofit Savings calc" sheetId="8" state="hidden" r:id="rId6"/>
    <sheet name="NC Lighting Savings Calc" sheetId="9" state="hidden" r:id="rId7"/>
    <sheet name="Payment Request" sheetId="10" state="hidden" r:id="rId8"/>
  </sheets>
  <externalReferences>
    <externalReference r:id="rId9"/>
    <externalReference r:id="rId10"/>
  </externalReferences>
  <definedNames>
    <definedName name="ac">#REF!</definedName>
    <definedName name="LRD" localSheetId="3">#REF!</definedName>
    <definedName name="LRD">#REF!</definedName>
    <definedName name="_xlnm.Print_Area" localSheetId="0">'Cover Page '!$A$1:$J$44</definedName>
    <definedName name="_xlnm.Print_Area" localSheetId="4">'Custom Lighting'!$A$1:$T$41</definedName>
    <definedName name="_xlnm.Print_Area" localSheetId="5">'Lighting Retrofit Savings calc'!$A$1:$L$55</definedName>
    <definedName name="_xlnm.Print_Area" localSheetId="6">'NC Lighting Savings Calc'!$A$1:$L$60</definedName>
    <definedName name="_xlnm.Print_Area" localSheetId="7">'Payment Request'!$A$1:$M$54</definedName>
    <definedName name="_xlnm.Print_Area" localSheetId="3">'Prescriptive Details'!$A$1:$S$38</definedName>
    <definedName name="_xlnm.Print_Area" localSheetId="2">'Prescriptive Rebate '!$A$1:$I$41</definedName>
    <definedName name="_xlnm.Print_Area" localSheetId="1">'Rules &amp; Information'!$A$1:$I$38</definedName>
    <definedName name="Yes" localSheetId="4">'Custom Lighting'!$T$28:$T$29</definedName>
    <definedName name="Yes" localSheetId="3">'Prescriptive Details'!$S$25:$S$26</definedName>
    <definedName name="Yes">#REF!</definedName>
    <definedName name="Z_52CD16EA_6A0A_4D86_B11B_631248FD7960_.wvu.Cols" localSheetId="4" hidden="1">'Custom Lighting'!$F:$I,'Custom Lighting'!$P:$S</definedName>
    <definedName name="Z_52CD16EA_6A0A_4D86_B11B_631248FD7960_.wvu.Cols" localSheetId="3" hidden="1">'Prescriptive Details'!$F:$F,'Prescriptive Details'!$O:$O</definedName>
    <definedName name="Z_52CD16EA_6A0A_4D86_B11B_631248FD7960_.wvu.PrintArea" localSheetId="4" hidden="1">'Custom Lighting'!$A$1:$T$41</definedName>
    <definedName name="Z_52CD16EA_6A0A_4D86_B11B_631248FD7960_.wvu.PrintArea" localSheetId="5" hidden="1">'Lighting Retrofit Savings calc'!$A$1:$L$55</definedName>
    <definedName name="Z_52CD16EA_6A0A_4D86_B11B_631248FD7960_.wvu.PrintArea" localSheetId="6" hidden="1">'NC Lighting Savings Calc'!$A$1:$L$60</definedName>
    <definedName name="Z_52CD16EA_6A0A_4D86_B11B_631248FD7960_.wvu.PrintArea" localSheetId="7" hidden="1">'Payment Request'!$A$1:$M$54</definedName>
    <definedName name="Z_52CD16EA_6A0A_4D86_B11B_631248FD7960_.wvu.PrintArea" localSheetId="3" hidden="1">'Prescriptive Details'!$A$1:$S$38</definedName>
    <definedName name="Z_52CD16EA_6A0A_4D86_B11B_631248FD7960_.wvu.PrintArea" localSheetId="2" hidden="1">'Prescriptive Rebate '!$A$1:$I$46</definedName>
    <definedName name="Z_52CD16EA_6A0A_4D86_B11B_631248FD7960_.wvu.Rows" localSheetId="5" hidden="1">'Lighting Retrofit Savings calc'!$54:$54</definedName>
  </definedNames>
  <calcPr calcId="191029"/>
  <customWorkbookViews>
    <customWorkbookView name="Eide, Jill GRE-MG - Personal View" guid="{52CD16EA-6A0A-4D86-B11B-631248FD7960}" mergeInterval="0" personalView="1" maximized="1" xWindow="-8" yWindow="-8" windowWidth="1296" windowHeight="1000" tabRatio="898"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27" i="16" l="1"/>
  <c r="P27" i="16"/>
  <c r="H27" i="16"/>
  <c r="F27" i="16"/>
  <c r="S25" i="16"/>
  <c r="R25" i="16"/>
  <c r="Q25" i="16"/>
  <c r="P25" i="16"/>
  <c r="I25" i="16"/>
  <c r="H25" i="16"/>
  <c r="G25" i="16"/>
  <c r="F25" i="16"/>
  <c r="S24" i="16"/>
  <c r="R24" i="16"/>
  <c r="Q24" i="16"/>
  <c r="P24" i="16"/>
  <c r="I24" i="16"/>
  <c r="H24" i="16"/>
  <c r="G24" i="16"/>
  <c r="F24" i="16"/>
  <c r="S23" i="16"/>
  <c r="R23" i="16"/>
  <c r="Q23" i="16"/>
  <c r="P23" i="16"/>
  <c r="I23" i="16"/>
  <c r="H23" i="16"/>
  <c r="G23" i="16"/>
  <c r="F23" i="16"/>
  <c r="S22" i="16"/>
  <c r="R22" i="16"/>
  <c r="Q22" i="16"/>
  <c r="P22" i="16"/>
  <c r="I22" i="16"/>
  <c r="H22" i="16"/>
  <c r="G22" i="16"/>
  <c r="F22" i="16"/>
  <c r="S21" i="16"/>
  <c r="R21" i="16"/>
  <c r="Q21" i="16"/>
  <c r="P21" i="16"/>
  <c r="I21" i="16"/>
  <c r="H21" i="16"/>
  <c r="G21" i="16"/>
  <c r="F21" i="16"/>
  <c r="S20" i="16"/>
  <c r="R20" i="16"/>
  <c r="Q20" i="16"/>
  <c r="P20" i="16"/>
  <c r="I20" i="16"/>
  <c r="H20" i="16"/>
  <c r="G20" i="16"/>
  <c r="F20" i="16"/>
  <c r="S19" i="16"/>
  <c r="R19" i="16"/>
  <c r="Q19" i="16"/>
  <c r="P19" i="16"/>
  <c r="I19" i="16"/>
  <c r="H19" i="16"/>
  <c r="G19" i="16"/>
  <c r="F19" i="16"/>
  <c r="S18" i="16"/>
  <c r="R18" i="16"/>
  <c r="Q18" i="16"/>
  <c r="P18" i="16"/>
  <c r="I18" i="16"/>
  <c r="H18" i="16"/>
  <c r="G18" i="16"/>
  <c r="F18" i="16"/>
  <c r="S17" i="16"/>
  <c r="R17" i="16"/>
  <c r="Q17" i="16"/>
  <c r="P17" i="16"/>
  <c r="I17" i="16"/>
  <c r="H17" i="16"/>
  <c r="G17" i="16"/>
  <c r="F17" i="16"/>
  <c r="S16" i="16"/>
  <c r="R16" i="16"/>
  <c r="Q16" i="16"/>
  <c r="P16" i="16"/>
  <c r="I16" i="16"/>
  <c r="H16" i="16"/>
  <c r="G16" i="16"/>
  <c r="F16" i="16"/>
  <c r="S15" i="16"/>
  <c r="R15" i="16"/>
  <c r="Q15" i="16"/>
  <c r="P15" i="16"/>
  <c r="I15" i="16"/>
  <c r="H15" i="16"/>
  <c r="G15" i="16"/>
  <c r="F15" i="16"/>
  <c r="S14" i="16"/>
  <c r="R14" i="16"/>
  <c r="Q14" i="16"/>
  <c r="P14" i="16"/>
  <c r="I14" i="16"/>
  <c r="H14" i="16"/>
  <c r="G14" i="16"/>
  <c r="F14" i="16"/>
  <c r="S13" i="16"/>
  <c r="R13" i="16"/>
  <c r="Q13" i="16"/>
  <c r="P13" i="16"/>
  <c r="I13" i="16"/>
  <c r="H13" i="16"/>
  <c r="G13" i="16"/>
  <c r="F13" i="16"/>
  <c r="S12" i="16"/>
  <c r="R12" i="16"/>
  <c r="Q12" i="16"/>
  <c r="P12" i="16"/>
  <c r="I12" i="16"/>
  <c r="H12" i="16"/>
  <c r="G12" i="16"/>
  <c r="F12" i="16"/>
  <c r="S11" i="16"/>
  <c r="R11" i="16"/>
  <c r="Q11" i="16"/>
  <c r="P11" i="16"/>
  <c r="I11" i="16"/>
  <c r="H11" i="16"/>
  <c r="G11" i="16"/>
  <c r="F11" i="16"/>
  <c r="S10" i="16"/>
  <c r="R10" i="16"/>
  <c r="Q10" i="16"/>
  <c r="P10" i="16"/>
  <c r="I10" i="16"/>
  <c r="H10" i="16"/>
  <c r="G10" i="16"/>
  <c r="F10" i="16"/>
  <c r="S9" i="16"/>
  <c r="R9" i="16"/>
  <c r="Q9" i="16"/>
  <c r="P9" i="16"/>
  <c r="I9" i="16"/>
  <c r="H9" i="16"/>
  <c r="G9" i="16"/>
  <c r="F9" i="16"/>
  <c r="S8" i="16"/>
  <c r="R8" i="16"/>
  <c r="Q8" i="16"/>
  <c r="P8" i="16"/>
  <c r="I8" i="16"/>
  <c r="H8" i="16"/>
  <c r="G8" i="16"/>
  <c r="F8" i="16"/>
  <c r="Q27" i="16" l="1"/>
  <c r="S27" i="16"/>
  <c r="N29" i="16"/>
  <c r="O29" i="16"/>
  <c r="E29" i="16"/>
  <c r="G27" i="16"/>
  <c r="I27" i="16"/>
  <c r="D29" i="16"/>
  <c r="E32" i="16" l="1"/>
  <c r="C37" i="16" s="1"/>
  <c r="D32" i="16"/>
  <c r="C36" i="16" s="1"/>
  <c r="I9" i="3"/>
  <c r="C38" i="16" l="1"/>
  <c r="D36" i="16" s="1"/>
  <c r="I26" i="3"/>
  <c r="I32" i="3"/>
  <c r="I33" i="3"/>
  <c r="I34" i="3"/>
  <c r="I21" i="3"/>
  <c r="I22" i="3"/>
  <c r="I23" i="3"/>
  <c r="I24" i="3"/>
  <c r="I25" i="3"/>
  <c r="I17" i="3"/>
  <c r="I18" i="3"/>
  <c r="I11" i="3"/>
  <c r="I12" i="3"/>
  <c r="I31" i="3"/>
  <c r="I28" i="3"/>
  <c r="I20" i="3"/>
  <c r="I16" i="3"/>
  <c r="I7" i="3"/>
  <c r="I8" i="3"/>
  <c r="I6" i="3"/>
  <c r="I37" i="3" l="1"/>
  <c r="I38" i="3" s="1"/>
  <c r="B41" i="12" s="1"/>
  <c r="R22" i="15" l="1"/>
  <c r="Q22" i="15"/>
  <c r="P22" i="15"/>
  <c r="O22" i="15"/>
  <c r="I22" i="15"/>
  <c r="H22" i="15"/>
  <c r="G22" i="15"/>
  <c r="F22" i="15"/>
  <c r="R21" i="15"/>
  <c r="Q21" i="15"/>
  <c r="P21" i="15"/>
  <c r="O21" i="15"/>
  <c r="I21" i="15"/>
  <c r="H21" i="15"/>
  <c r="G21" i="15"/>
  <c r="F21" i="15"/>
  <c r="R20" i="15"/>
  <c r="Q20" i="15"/>
  <c r="P20" i="15"/>
  <c r="O20" i="15"/>
  <c r="I20" i="15"/>
  <c r="H20" i="15"/>
  <c r="G20" i="15"/>
  <c r="F20" i="15"/>
  <c r="R19" i="15"/>
  <c r="Q19" i="15"/>
  <c r="P19" i="15"/>
  <c r="O19" i="15"/>
  <c r="I19" i="15"/>
  <c r="H19" i="15"/>
  <c r="G19" i="15"/>
  <c r="F19" i="15"/>
  <c r="R18" i="15"/>
  <c r="Q18" i="15"/>
  <c r="P18" i="15"/>
  <c r="O18" i="15"/>
  <c r="I18" i="15"/>
  <c r="H18" i="15"/>
  <c r="G18" i="15"/>
  <c r="F18" i="15"/>
  <c r="R17" i="15"/>
  <c r="Q17" i="15"/>
  <c r="P17" i="15"/>
  <c r="O17" i="15"/>
  <c r="I17" i="15"/>
  <c r="H17" i="15"/>
  <c r="G17" i="15"/>
  <c r="F17" i="15"/>
  <c r="R16" i="15"/>
  <c r="Q16" i="15"/>
  <c r="P16" i="15"/>
  <c r="O16" i="15"/>
  <c r="I16" i="15"/>
  <c r="H16" i="15"/>
  <c r="G16" i="15"/>
  <c r="F16" i="15"/>
  <c r="R15" i="15"/>
  <c r="Q15" i="15"/>
  <c r="P15" i="15"/>
  <c r="O15" i="15"/>
  <c r="I15" i="15"/>
  <c r="H15" i="15"/>
  <c r="G15" i="15"/>
  <c r="F15" i="15"/>
  <c r="R14" i="15"/>
  <c r="Q14" i="15"/>
  <c r="P14" i="15"/>
  <c r="O14" i="15"/>
  <c r="I14" i="15"/>
  <c r="H14" i="15"/>
  <c r="G14" i="15"/>
  <c r="F14" i="15"/>
  <c r="R13" i="15"/>
  <c r="Q13" i="15"/>
  <c r="P13" i="15"/>
  <c r="O13" i="15"/>
  <c r="I13" i="15"/>
  <c r="H13" i="15"/>
  <c r="G13" i="15"/>
  <c r="F13" i="15"/>
  <c r="R12" i="15"/>
  <c r="Q12" i="15"/>
  <c r="P12" i="15"/>
  <c r="O12" i="15"/>
  <c r="I12" i="15"/>
  <c r="H12" i="15"/>
  <c r="G12" i="15"/>
  <c r="F12" i="15"/>
  <c r="R11" i="15"/>
  <c r="Q11" i="15"/>
  <c r="P11" i="15"/>
  <c r="O11" i="15"/>
  <c r="I11" i="15"/>
  <c r="H11" i="15"/>
  <c r="G11" i="15"/>
  <c r="F11" i="15"/>
  <c r="R10" i="15"/>
  <c r="Q10" i="15"/>
  <c r="P10" i="15"/>
  <c r="O10" i="15"/>
  <c r="I10" i="15"/>
  <c r="H10" i="15"/>
  <c r="G10" i="15"/>
  <c r="F10" i="15"/>
  <c r="R9" i="15"/>
  <c r="Q9" i="15"/>
  <c r="P9" i="15"/>
  <c r="O9" i="15"/>
  <c r="I9" i="15"/>
  <c r="H9" i="15"/>
  <c r="G9" i="15"/>
  <c r="F9" i="15"/>
  <c r="R8" i="15"/>
  <c r="Q8" i="15"/>
  <c r="P8" i="15"/>
  <c r="O8" i="15"/>
  <c r="I8" i="15"/>
  <c r="H8" i="15"/>
  <c r="G8" i="15"/>
  <c r="F8" i="15"/>
  <c r="R7" i="15"/>
  <c r="Q7" i="15"/>
  <c r="P7" i="15"/>
  <c r="O7" i="15"/>
  <c r="I7" i="15"/>
  <c r="H7" i="15"/>
  <c r="G7" i="15"/>
  <c r="F7" i="15"/>
  <c r="R6" i="15"/>
  <c r="Q6" i="15"/>
  <c r="P6" i="15"/>
  <c r="O6" i="15"/>
  <c r="I6" i="15"/>
  <c r="H6" i="15"/>
  <c r="G6" i="15"/>
  <c r="F6" i="15"/>
  <c r="R5" i="15"/>
  <c r="Q5" i="15"/>
  <c r="P5" i="15"/>
  <c r="P23" i="15" s="1"/>
  <c r="O5" i="15"/>
  <c r="I5" i="15"/>
  <c r="H5" i="15"/>
  <c r="G5" i="15"/>
  <c r="G23" i="15" s="1"/>
  <c r="F5" i="15"/>
  <c r="R23" i="15" l="1"/>
  <c r="O23" i="15"/>
  <c r="N26" i="15"/>
  <c r="D30" i="15"/>
  <c r="H23" i="15"/>
  <c r="I23" i="15"/>
  <c r="D26" i="15"/>
  <c r="E26" i="15"/>
  <c r="Q23" i="15"/>
  <c r="M26" i="15"/>
  <c r="F23" i="15"/>
  <c r="E30" i="15" l="1"/>
  <c r="E29" i="15"/>
  <c r="D29" i="15"/>
  <c r="A4" i="10" l="1"/>
  <c r="C30" i="10" l="1"/>
  <c r="L52" i="8"/>
  <c r="K52" i="8"/>
  <c r="L51" i="8"/>
  <c r="K51" i="8"/>
  <c r="L50" i="8"/>
  <c r="K50" i="8"/>
  <c r="L49" i="8"/>
  <c r="K49" i="8"/>
  <c r="L48" i="8"/>
  <c r="K48" i="8"/>
  <c r="L47" i="8"/>
  <c r="K47" i="8"/>
  <c r="L46" i="8"/>
  <c r="K46" i="8"/>
  <c r="L45" i="8"/>
  <c r="K45" i="8"/>
  <c r="L44" i="8"/>
  <c r="K44" i="8"/>
  <c r="L43" i="8"/>
  <c r="K43" i="8"/>
  <c r="L42" i="8"/>
  <c r="K42" i="8"/>
  <c r="L41" i="8"/>
  <c r="K41" i="8"/>
  <c r="L40" i="8"/>
  <c r="K40" i="8"/>
  <c r="L39" i="8"/>
  <c r="K39" i="8"/>
  <c r="L38" i="8"/>
  <c r="K38" i="8"/>
  <c r="L37" i="8"/>
  <c r="K37" i="8"/>
  <c r="L36" i="8"/>
  <c r="K36" i="8"/>
  <c r="L35" i="8"/>
  <c r="K35" i="8"/>
  <c r="L34" i="8"/>
  <c r="K34" i="8"/>
  <c r="L33" i="8"/>
  <c r="K33" i="8"/>
  <c r="L32" i="8"/>
  <c r="K32" i="8"/>
  <c r="L31" i="8"/>
  <c r="K31" i="8"/>
  <c r="L30" i="8"/>
  <c r="K30" i="8"/>
  <c r="L29" i="8"/>
  <c r="K29" i="8"/>
  <c r="L28" i="8"/>
  <c r="K28" i="8"/>
  <c r="L27" i="8"/>
  <c r="K27" i="8"/>
  <c r="L26" i="8"/>
  <c r="K26" i="8"/>
  <c r="L25" i="8"/>
  <c r="K25" i="8"/>
  <c r="L24" i="8"/>
  <c r="K24" i="8"/>
  <c r="L23" i="8"/>
  <c r="K23" i="8"/>
  <c r="L22" i="8"/>
  <c r="K22" i="8"/>
  <c r="L21" i="8"/>
  <c r="K21" i="8"/>
  <c r="L20" i="8"/>
  <c r="K20" i="8"/>
  <c r="L19" i="8"/>
  <c r="K19" i="8"/>
  <c r="L18" i="8"/>
  <c r="K18" i="8"/>
  <c r="L17" i="8"/>
  <c r="K17" i="8"/>
  <c r="L16" i="8"/>
  <c r="K16" i="8"/>
  <c r="L15" i="8"/>
  <c r="K15" i="8"/>
  <c r="L14" i="8"/>
  <c r="K14" i="8"/>
  <c r="L13" i="8"/>
  <c r="K13" i="8"/>
  <c r="L12" i="8"/>
  <c r="K12" i="8"/>
  <c r="C7" i="8"/>
  <c r="A4" i="8"/>
  <c r="A3" i="8"/>
  <c r="A2" i="8"/>
  <c r="K1" i="8"/>
  <c r="E58" i="9"/>
  <c r="K51" i="9"/>
  <c r="J51" i="9"/>
  <c r="J50" i="9"/>
  <c r="J49" i="9"/>
  <c r="J48" i="9"/>
  <c r="K46" i="9"/>
  <c r="H46" i="9"/>
  <c r="J46" i="9" s="1"/>
  <c r="K45" i="9"/>
  <c r="H45" i="9"/>
  <c r="J45" i="9" s="1"/>
  <c r="K44" i="9"/>
  <c r="H44" i="9"/>
  <c r="J44" i="9" s="1"/>
  <c r="K43" i="9"/>
  <c r="H43" i="9"/>
  <c r="J43" i="9" s="1"/>
  <c r="K42" i="9"/>
  <c r="H42" i="9"/>
  <c r="J42" i="9" s="1"/>
  <c r="K41" i="9"/>
  <c r="H41" i="9"/>
  <c r="J41" i="9" s="1"/>
  <c r="K40" i="9"/>
  <c r="H40" i="9"/>
  <c r="J40" i="9" s="1"/>
  <c r="K39" i="9"/>
  <c r="H39" i="9"/>
  <c r="J39" i="9" s="1"/>
  <c r="K38" i="9"/>
  <c r="H38" i="9"/>
  <c r="J38" i="9" s="1"/>
  <c r="K37" i="9"/>
  <c r="H37" i="9"/>
  <c r="J37" i="9" s="1"/>
  <c r="K36" i="9"/>
  <c r="H36" i="9"/>
  <c r="J36" i="9" s="1"/>
  <c r="K35" i="9"/>
  <c r="H35" i="9"/>
  <c r="J35" i="9" s="1"/>
  <c r="K34" i="9"/>
  <c r="H34" i="9"/>
  <c r="J34" i="9" s="1"/>
  <c r="K33" i="9"/>
  <c r="H33" i="9"/>
  <c r="J33" i="9" s="1"/>
  <c r="K32" i="9"/>
  <c r="H32" i="9"/>
  <c r="J32" i="9" s="1"/>
  <c r="K31" i="9"/>
  <c r="H31" i="9"/>
  <c r="J31" i="9" s="1"/>
  <c r="K30" i="9"/>
  <c r="H30" i="9"/>
  <c r="J30" i="9" s="1"/>
  <c r="K29" i="9"/>
  <c r="H29" i="9"/>
  <c r="J29" i="9" s="1"/>
  <c r="K28" i="9"/>
  <c r="H28" i="9"/>
  <c r="J28" i="9" s="1"/>
  <c r="K27" i="9"/>
  <c r="H27" i="9"/>
  <c r="J27" i="9" s="1"/>
  <c r="K26" i="9"/>
  <c r="H26" i="9"/>
  <c r="J26" i="9" s="1"/>
  <c r="K25" i="9"/>
  <c r="H25" i="9"/>
  <c r="J25" i="9" s="1"/>
  <c r="K24" i="9"/>
  <c r="H24" i="9"/>
  <c r="J24" i="9" s="1"/>
  <c r="K23" i="9"/>
  <c r="H23" i="9"/>
  <c r="J23" i="9" s="1"/>
  <c r="K22" i="9"/>
  <c r="H22" i="9"/>
  <c r="J22" i="9" s="1"/>
  <c r="K21" i="9"/>
  <c r="H21" i="9"/>
  <c r="J21" i="9" s="1"/>
  <c r="K20" i="9"/>
  <c r="H20" i="9"/>
  <c r="J20" i="9" s="1"/>
  <c r="K19" i="9"/>
  <c r="H19" i="9"/>
  <c r="J19" i="9" s="1"/>
  <c r="K18" i="9"/>
  <c r="H18" i="9"/>
  <c r="J18" i="9" s="1"/>
  <c r="K17" i="9"/>
  <c r="H17" i="9"/>
  <c r="J17" i="9" s="1"/>
  <c r="K16" i="9"/>
  <c r="H16" i="9"/>
  <c r="J16" i="9" s="1"/>
  <c r="K15" i="9"/>
  <c r="H15" i="9"/>
  <c r="J15" i="9" s="1"/>
  <c r="K14" i="9"/>
  <c r="H14" i="9"/>
  <c r="J14" i="9" s="1"/>
  <c r="K13" i="9"/>
  <c r="H13" i="9"/>
  <c r="J13" i="9" s="1"/>
  <c r="K12" i="9"/>
  <c r="H12" i="9"/>
  <c r="J12" i="9" s="1"/>
  <c r="K11" i="9"/>
  <c r="H11" i="9"/>
  <c r="J11" i="9" s="1"/>
  <c r="K10" i="9"/>
  <c r="H10" i="9"/>
  <c r="J10" i="9" s="1"/>
  <c r="C7" i="9"/>
  <c r="A4" i="9"/>
  <c r="A3" i="9"/>
  <c r="A2" i="9"/>
  <c r="K1" i="9"/>
  <c r="K50" i="9"/>
  <c r="K49" i="9"/>
  <c r="K48" i="9"/>
  <c r="K53" i="8" l="1"/>
  <c r="L49" i="9"/>
  <c r="L27" i="9"/>
  <c r="L29" i="9"/>
  <c r="L48" i="9"/>
  <c r="L53" i="8"/>
  <c r="L55" i="8" s="1"/>
  <c r="L16" i="9"/>
  <c r="L32" i="9"/>
  <c r="L11" i="9"/>
  <c r="L13" i="9"/>
  <c r="L43" i="9"/>
  <c r="L45" i="9"/>
  <c r="L21" i="9"/>
  <c r="L37" i="9"/>
  <c r="L24" i="9"/>
  <c r="L40" i="9"/>
  <c r="L19" i="9"/>
  <c r="L35" i="9"/>
  <c r="L25" i="9"/>
  <c r="L33" i="9"/>
  <c r="L41" i="9"/>
  <c r="L12" i="9"/>
  <c r="L15" i="9"/>
  <c r="L20" i="9"/>
  <c r="L23" i="9"/>
  <c r="L28" i="9"/>
  <c r="L31" i="9"/>
  <c r="L36" i="9"/>
  <c r="L39" i="9"/>
  <c r="L44" i="9"/>
  <c r="L51" i="9"/>
  <c r="L17" i="9"/>
  <c r="L50" i="9"/>
  <c r="L55" i="9"/>
  <c r="L14" i="9"/>
  <c r="L18" i="9"/>
  <c r="L22" i="9"/>
  <c r="L26" i="9"/>
  <c r="L30" i="9"/>
  <c r="L34" i="9"/>
  <c r="L38" i="9"/>
  <c r="L42" i="9"/>
  <c r="L46" i="9"/>
  <c r="L10" i="9"/>
  <c r="L54" i="9" l="1"/>
  <c r="L57" i="9" s="1"/>
  <c r="J9" i="10" l="1"/>
  <c r="D12" i="10"/>
  <c r="D11" i="10"/>
  <c r="D10" i="10"/>
  <c r="D9" i="10"/>
  <c r="D8" i="10"/>
  <c r="C21" i="10"/>
  <c r="K10" i="10"/>
  <c r="A3" i="10"/>
  <c r="A2" i="10"/>
  <c r="L1" i="10"/>
  <c r="L12" i="10"/>
  <c r="I19" i="10"/>
  <c r="C19" i="10"/>
  <c r="C18" i="10"/>
  <c r="C17" i="10"/>
  <c r="C16" i="10"/>
  <c r="I12" i="10"/>
  <c r="C32" i="10" l="1"/>
  <c r="C23" i="10"/>
</calcChain>
</file>

<file path=xl/sharedStrings.xml><?xml version="1.0" encoding="utf-8"?>
<sst xmlns="http://schemas.openxmlformats.org/spreadsheetml/2006/main" count="345" uniqueCount="236">
  <si>
    <t>LED Lamp</t>
  </si>
  <si>
    <t>Application #</t>
  </si>
  <si>
    <t>Quantity</t>
  </si>
  <si>
    <t>Rebate</t>
  </si>
  <si>
    <t># Fixtures</t>
  </si>
  <si>
    <t>Watts/ Fixture</t>
  </si>
  <si>
    <t>Existing Lighting System</t>
  </si>
  <si>
    <t>New Lighting System</t>
  </si>
  <si>
    <t>Annual Hours</t>
  </si>
  <si>
    <t>Total</t>
  </si>
  <si>
    <t xml:space="preserve"> </t>
  </si>
  <si>
    <t>Send this request and invoices to:</t>
  </si>
  <si>
    <t>Great River Energy</t>
  </si>
  <si>
    <t>For Great River Energy use only</t>
  </si>
  <si>
    <t>Payment Date:</t>
  </si>
  <si>
    <t>Amount:</t>
  </si>
  <si>
    <t>GRE Approval:</t>
  </si>
  <si>
    <t>TOTAL REBATE</t>
  </si>
  <si>
    <t>City</t>
  </si>
  <si>
    <t>State</t>
  </si>
  <si>
    <t>Zip</t>
  </si>
  <si>
    <t>Date</t>
  </si>
  <si>
    <t>Phone</t>
  </si>
  <si>
    <t>Hrs/Yr</t>
  </si>
  <si>
    <t>Send payment request check to:</t>
  </si>
  <si>
    <t>Approval Date:</t>
  </si>
  <si>
    <t>Project Cost</t>
  </si>
  <si>
    <t>kWh Savings</t>
  </si>
  <si>
    <t>kW Savings</t>
  </si>
  <si>
    <t>VENDOR INFORMATION</t>
  </si>
  <si>
    <t>Rebates@GREnergy.com</t>
  </si>
  <si>
    <t>12300 Elm Creek Boulevard</t>
  </si>
  <si>
    <t>Maple Grove, MN 55369-4718</t>
  </si>
  <si>
    <t>Business Member Information</t>
  </si>
  <si>
    <t>Email</t>
  </si>
  <si>
    <t>City, State, ZIP</t>
  </si>
  <si>
    <t>Business Name</t>
  </si>
  <si>
    <t>Contact Name</t>
  </si>
  <si>
    <t>Account Number</t>
  </si>
  <si>
    <t>Billing Address</t>
  </si>
  <si>
    <t>Vendor Name</t>
  </si>
  <si>
    <t>Mailing Address</t>
  </si>
  <si>
    <t>Email Address</t>
  </si>
  <si>
    <t>with A/C</t>
  </si>
  <si>
    <t>Saved kW</t>
  </si>
  <si>
    <t>Saved kWh</t>
  </si>
  <si>
    <t>Yes</t>
  </si>
  <si>
    <t>No</t>
  </si>
  <si>
    <t>5W or less</t>
  </si>
  <si>
    <t>Replaces Incandescent, Halogen, CFL or Fluorescent Lamps with an Energy Star qualified LED Lamp that uses 3-6 times less energy (e.g. a 10W LED replaces 30W-60W)</t>
  </si>
  <si>
    <t xml:space="preserve"> 6W-10W</t>
  </si>
  <si>
    <t xml:space="preserve"> 11W-20W</t>
  </si>
  <si>
    <t xml:space="preserve"> 21W-30W</t>
  </si>
  <si>
    <t>18W or less</t>
  </si>
  <si>
    <t>Replaces T12 or T8 system</t>
  </si>
  <si>
    <t>19W-40W</t>
  </si>
  <si>
    <t>LED Case Lamp</t>
  </si>
  <si>
    <t>Replaces T12 or T8 system with LED Case Lighting</t>
  </si>
  <si>
    <t>LED Fixture</t>
  </si>
  <si>
    <t>25W or less</t>
  </si>
  <si>
    <t xml:space="preserve"> 26W-50W</t>
  </si>
  <si>
    <t xml:space="preserve"> 51W-75W</t>
  </si>
  <si>
    <t xml:space="preserve">5'-6' </t>
  </si>
  <si>
    <t>Photocell</t>
  </si>
  <si>
    <t>Ceiling Mount Occupancy Sensor</t>
  </si>
  <si>
    <t>Wall Mount Occupancy Sensor</t>
  </si>
  <si>
    <t>Automatic Controls</t>
  </si>
  <si>
    <t>Fixture Mount Occupancy Sensor</t>
  </si>
  <si>
    <t>Controls</t>
  </si>
  <si>
    <t>kW connected</t>
  </si>
  <si>
    <t>Hrs/Yr reduced</t>
  </si>
  <si>
    <t>(COOPERATIVE)</t>
  </si>
  <si>
    <t>Fixture Type</t>
  </si>
  <si>
    <t>Fluorescent T5 Lamps                                                    with Electronic Ballasts</t>
  </si>
  <si>
    <t>≤ 4 ft.</t>
  </si>
  <si>
    <t>3 and 4 lamp</t>
  </si>
  <si>
    <t>1 and 2 lamp</t>
  </si>
  <si>
    <t>2 lamp</t>
  </si>
  <si>
    <t>1 lamp</t>
  </si>
  <si>
    <t>Low-Wattage Fluorescent T8 Lamps</t>
  </si>
  <si>
    <t>33W to 56W</t>
  </si>
  <si>
    <t>19W to 32W</t>
  </si>
  <si>
    <t>≤ 18W</t>
  </si>
  <si>
    <t>≥ 251W</t>
  </si>
  <si>
    <t>151W - 250W</t>
  </si>
  <si>
    <t>≤ 150W</t>
  </si>
  <si>
    <t>Pulse-Start Metal Halide Fixtures</t>
  </si>
  <si>
    <t>≥ 750W</t>
  </si>
  <si>
    <t>320W - 749W</t>
  </si>
  <si>
    <t>176W - 319W</t>
  </si>
  <si>
    <t>≤ 175W</t>
  </si>
  <si>
    <t>Ceramic Metal Halide Fixtures</t>
  </si>
  <si>
    <t>LED 4' tubular lamp</t>
  </si>
  <si>
    <t>≤ 4 ft</t>
  </si>
  <si>
    <t>Fluorescent Super T8 Lamps with Electronic Ballasts</t>
  </si>
  <si>
    <t>5 ft to 8 ft</t>
  </si>
  <si>
    <t>4 ft., ≤ 28W</t>
  </si>
  <si>
    <t>High-bay Fluorescent T8 Lamps with Electronic Ballasts</t>
  </si>
  <si>
    <t>4 ft</t>
  </si>
  <si>
    <t>6 and 8 lamp</t>
  </si>
  <si>
    <t>High-bay Fluorescent T5 HO Lamps with Electronic Ballasts</t>
  </si>
  <si>
    <t>4 ft.</t>
  </si>
  <si>
    <t>4 lamp</t>
  </si>
  <si>
    <t>kW Savings/Unit</t>
  </si>
  <si>
    <t>kWh/Yr</t>
  </si>
  <si>
    <t>Replaces Incandescent, Halogen, CFL or Fluorescent Lamps with an Energy Star qualified LED fixture that uses 3-6 times less energy (eg a 25W LED fixture replaces 75W-150W)</t>
  </si>
  <si>
    <t xml:space="preserve">Replace 3-6x HID = 50w-150w HID </t>
  </si>
  <si>
    <t>40-80</t>
  </si>
  <si>
    <t xml:space="preserve">Replace 3-6x HID = 151w-400w HID </t>
  </si>
  <si>
    <t>80-120</t>
  </si>
  <si>
    <t xml:space="preserve">Replace 3-6x HID = 401w-750w HID </t>
  </si>
  <si>
    <t>121-200</t>
  </si>
  <si>
    <t>201-250</t>
  </si>
  <si>
    <r>
      <t xml:space="preserve">Hardwired or Modular                                      Compact Fluorescent Fixtures </t>
    </r>
    <r>
      <rPr>
        <b/>
        <sz val="8"/>
        <rFont val="Arial"/>
        <family val="2"/>
      </rPr>
      <t>(does not include screw-base CFL's)</t>
    </r>
  </si>
  <si>
    <t xml:space="preserve"> High Pressure Sodium Fixtures</t>
  </si>
  <si>
    <t>20-25W</t>
  </si>
  <si>
    <t>Estimated Annual Energy (kWh) Savings</t>
  </si>
  <si>
    <t>Estimated Annual Energy (kW) Savings</t>
  </si>
  <si>
    <t>Estimated Annual Energy (kWh) Savings with AC</t>
  </si>
  <si>
    <t>Completion of the retrofit lighting worksheet is required before rebate will be issued.</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</si>
  <si>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</si>
  <si>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</si>
  <si>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</si>
  <si>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</si>
  <si>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</si>
  <si>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</si>
  <si>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</si>
  <si>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</si>
  <si>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Exit Sign</t>
  </si>
  <si>
    <t>81w-120w</t>
  </si>
  <si>
    <t>121w-200w</t>
  </si>
  <si>
    <t>201w-250w</t>
  </si>
  <si>
    <t>26w-50w</t>
  </si>
  <si>
    <t>51w-75w</t>
  </si>
  <si>
    <t>41w-80w</t>
  </si>
  <si>
    <t xml:space="preserve">Refrigerator/Freezer </t>
  </si>
  <si>
    <t>Replaces incandescent only</t>
  </si>
  <si>
    <t>≤ 18w</t>
  </si>
  <si>
    <t>Old Lighting</t>
  </si>
  <si>
    <t>New Lighting</t>
  </si>
  <si>
    <t>Wattage</t>
  </si>
  <si>
    <t>Hrs/Year</t>
  </si>
  <si>
    <t>A/C?</t>
  </si>
  <si>
    <t>kW</t>
  </si>
  <si>
    <t>kWh</t>
  </si>
  <si>
    <t>Annual Savings</t>
  </si>
  <si>
    <t>Before</t>
  </si>
  <si>
    <t>After</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</si>
  <si>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</si>
  <si>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</si>
  <si>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</si>
  <si>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Dakota Electric Association</t>
  </si>
  <si>
    <t>4300 220th Street West</t>
  </si>
  <si>
    <t>Farmington, Minnesota  55024</t>
  </si>
  <si>
    <t>651-463-6212</t>
  </si>
  <si>
    <t>Signature:   _______________________</t>
  </si>
  <si>
    <t>Date:   __________</t>
  </si>
  <si>
    <t>Total Usage</t>
  </si>
  <si>
    <t>Yes kW</t>
  </si>
  <si>
    <t>Yes kWh</t>
  </si>
  <si>
    <t>Mult</t>
  </si>
  <si>
    <t>A/C</t>
  </si>
  <si>
    <t>kWw/ac</t>
  </si>
  <si>
    <t>kWh w/ac</t>
  </si>
  <si>
    <t xml:space="preserve">Troffers, Downlights, Recessed Cans, Pendants, &amp; Surface Mounted </t>
  </si>
  <si>
    <t>≤ 8w</t>
  </si>
  <si>
    <t>301w-400w</t>
  </si>
  <si>
    <t>≤ 25w</t>
  </si>
  <si>
    <t>251w-300w</t>
  </si>
  <si>
    <t>Material Cost</t>
  </si>
  <si>
    <t>Qty</t>
  </si>
  <si>
    <t>4. The cooperative reserves the right to conduct random inspections of installations.</t>
  </si>
  <si>
    <t>5. Rebates must be applied for within 12 months of invoice date.</t>
  </si>
  <si>
    <t>6. Project must comply with all program specific rules and qualifications.</t>
  </si>
  <si>
    <t>PLEASE RETURN CHECK TO CHERYL</t>
  </si>
  <si>
    <t xml:space="preserve">7. Illuminating Engineering Society (IES) light levels are recommended. A project falling below recommended levels may be denied rebate.  </t>
  </si>
  <si>
    <t>141w-160w</t>
  </si>
  <si>
    <t>≤ 40w</t>
  </si>
  <si>
    <t xml:space="preserve">Fixture Mount Sensor </t>
  </si>
  <si>
    <t>LED Tubes</t>
  </si>
  <si>
    <t xml:space="preserve">Wallpacks, Soffits, Canopy, Hi-Bay/Lo-bay, Pole Mounted &amp; Roadway </t>
  </si>
  <si>
    <t>LED Exit Signs</t>
  </si>
  <si>
    <t>Dakota Elec. Premise ID#</t>
  </si>
  <si>
    <t>Recipient's Business Name</t>
  </si>
  <si>
    <t>Attention:</t>
  </si>
  <si>
    <t>Screw &amp; Pin lamp</t>
  </si>
  <si>
    <t>61w-100w</t>
  </si>
  <si>
    <t>101w-140w</t>
  </si>
  <si>
    <t>4' LED Lamp</t>
  </si>
  <si>
    <t>5'-6' LED Case Lamp</t>
  </si>
  <si>
    <t>Hrs/Yr*</t>
  </si>
  <si>
    <t>Rev. 01/02/2020</t>
  </si>
  <si>
    <t>% Reduction**</t>
  </si>
  <si>
    <t>Total kW***</t>
  </si>
  <si>
    <t>***Total connected kW load per sensor.</t>
  </si>
  <si>
    <t>*Annual operating hours without sensor.  **% Reduction of operating hours with sensor.</t>
  </si>
  <si>
    <t>LED FIXTURES</t>
  </si>
  <si>
    <t>LED LAMPS</t>
  </si>
  <si>
    <t>AUTOMATIC CONTROLS</t>
  </si>
  <si>
    <t>PRESCRIPTIVE LIGHTING REBATE</t>
  </si>
  <si>
    <t>PRESCRIPTIVE LIGHTING DETAILS</t>
  </si>
  <si>
    <t>CUSTOM LIGHTING REBATE</t>
  </si>
  <si>
    <t>LED RETROFIT LIGHTING APPLICATION</t>
  </si>
  <si>
    <t>LED RETROFIT LIGHTING RULES AND INFORMATION</t>
  </si>
  <si>
    <t>All Prescriptive Rebates must complete the "Prescriptive Details" page.</t>
  </si>
  <si>
    <t>All Prescriptive Rebates must complete the "PRESCRIPTIVE DETAILS" page</t>
  </si>
  <si>
    <t>Program Rules</t>
  </si>
  <si>
    <t>10. Prescriptive lamp rebate is for 1:1 replacement of fluorescent lamps and meets a minimum two times wattage reduction.  If the lamp does not meet these requirements it can be rebated through the custom lighting option.  Energy Star listed lamps are recommended.</t>
  </si>
  <si>
    <t>13. All prescriptive retrofit lighting projects must complete the "Prescriptive Details" page.</t>
  </si>
  <si>
    <t>14. Either the fixture or the lamp for a project will be rebated; not both.</t>
  </si>
  <si>
    <t xml:space="preserve">15. ENERGY STAR and DLC requirements must match the application of LED installations. 
</t>
  </si>
  <si>
    <t xml:space="preserve">17.  Automatic controls must be permanently installed. </t>
  </si>
  <si>
    <t>18. LED exit signs rebates are for incandescent to LED only.</t>
  </si>
  <si>
    <r>
      <t>8.</t>
    </r>
    <r>
      <rPr>
        <b/>
        <i/>
        <sz val="10"/>
        <color rgb="FF000000"/>
        <rFont val="Calibri"/>
        <family val="2"/>
        <scheme val="minor"/>
      </rPr>
      <t xml:space="preserve"> </t>
    </r>
    <r>
      <rPr>
        <b/>
        <sz val="10"/>
        <color rgb="FF000000"/>
        <rFont val="Calibri"/>
        <family val="2"/>
        <scheme val="minor"/>
      </rPr>
      <t>The maximum rebate amount shall not exceed 50% of materials cost up to $50,000 per member.</t>
    </r>
  </si>
  <si>
    <t>11. LED linear lamp can be the following types:  UL Type A "plug and play", UL Type B internal-driver/line voltage, or UL Type C external driver.</t>
  </si>
  <si>
    <t>12. Prescriptive lighting retrofit fixtures and retrofit kits rebate will be for equipment that is Design Light Consortium (DLC) certified , meet the two times wattage reduction and is a 1:1 replacement. Fixtures and retrofit kits that do not meet this requirement can be rebated through the custom lighting option.</t>
  </si>
  <si>
    <t xml:space="preserve"> Fixtures that are not DLC or ENERGY STAR can be rebated under Custom Lighting.</t>
  </si>
  <si>
    <t>1:1 replacement.                                        Must have a minimum 2x wattage reduction compared to old lighting. ENERGY STAR recommended.</t>
  </si>
  <si>
    <t>Replaces HID, T12 or T8 systems.                1:1 replacement.                                        Must have a minimum 2x wattage reduction compared to old lighting.             DLC or ENERGY STAR required.</t>
  </si>
  <si>
    <t>1:1 replacement.                                       Must have a minimum 2x wattage reduction compared to old lighting.          DLC or ENERGY STAR required.</t>
  </si>
  <si>
    <t>19. Program subject to change without notice.</t>
  </si>
  <si>
    <t>16. A project that is not a 1:1 replacement and has a reduction in fixtures can be applied for under Custom Lighting.  If a project is a lighting redesign, a photometric layout is required and can be applied for under Custom Lighting.</t>
  </si>
  <si>
    <t>1. Check with Dakota Electric to determine funding availability and resolve questions on program rules and qualifications.</t>
  </si>
  <si>
    <t>2. Installation must be complete before rebate funds are issued.</t>
  </si>
  <si>
    <r>
      <t xml:space="preserve">3. </t>
    </r>
    <r>
      <rPr>
        <b/>
        <i/>
        <sz val="10"/>
        <color rgb="FF000000"/>
        <rFont val="Calibri"/>
        <family val="2"/>
        <scheme val="minor"/>
      </rPr>
      <t>Submit itemized equipment invoices, completed rebate application, and manufacturer equipment specifications</t>
    </r>
    <r>
      <rPr>
        <sz val="10"/>
        <color rgb="FF000000"/>
        <rFont val="Calibri"/>
        <family val="2"/>
        <scheme val="minor"/>
      </rPr>
      <t>.  Invoices must itemize quantity and price of the equipment installed, as well as information regarding the manufacturer and model numbers for all equipment included in the rebate.</t>
    </r>
  </si>
  <si>
    <t>≤60w</t>
  </si>
  <si>
    <t>Replaces T12 &amp; T8 lamps, includes U-Bent</t>
  </si>
  <si>
    <t>Total  Usage</t>
  </si>
  <si>
    <t>A/c</t>
  </si>
  <si>
    <t>Example: Fixture mount sensor controlling a 110 watt (.110kW) fixture that operates 4380 hrs/yr. The sensor is designed to reduce the hrs/year by 10%.</t>
  </si>
  <si>
    <t>Activity:   4655</t>
  </si>
  <si>
    <t>Account:   908.141014</t>
  </si>
  <si>
    <t>Department:   210</t>
  </si>
  <si>
    <t>Rep:     ___________________________</t>
  </si>
  <si>
    <t>Rebate applications due no later than November 30, 2026</t>
  </si>
  <si>
    <r>
      <rPr>
        <sz val="10"/>
        <color rgb="FF000000"/>
        <rFont val="Calibri"/>
        <family val="2"/>
        <scheme val="minor"/>
      </rPr>
      <t>9.</t>
    </r>
    <r>
      <rPr>
        <b/>
        <sz val="10"/>
        <color rgb="FF000000"/>
        <rFont val="Calibri"/>
        <family val="2"/>
        <scheme val="minor"/>
      </rPr>
      <t xml:space="preserve"> Qualifying members must apply for rebates no later than November 30,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</si>
</sst>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1" formatCode="_(* #,##0_);_(* \(#,##0\);_(* &quot;-&quot;_);_(@_)"/>
    <numFmt numFmtId="44" formatCode="_(&quot;$&quot;* #,##0.00_);_(&quot;$&quot;* \(#,##0.00\);_(&quot;$&quot;* &quot;-&quot;??_);_(@_)"/>
    <numFmt numFmtId="43" formatCode="_(* #,##0.00_);_(* \(#,##0.00\);_(* &quot;-&quot;??_);_(@_)"/>
    <numFmt numFmtId="164" formatCode="00000"/>
    <numFmt numFmtId="165" formatCode="_(* #,##0_);_(* \(#,##0\);_(* &quot;-&quot;??_);_(@_)"/>
    <numFmt numFmtId="166" formatCode="[&lt;=9999999]###\-####;\(###\)\ ###\-####"/>
    <numFmt numFmtId="167" formatCode="[$-409]dd\-mmm\-yy;@"/>
    <numFmt numFmtId="168" formatCode="&quot;$&quot;#,##0.00"/>
    <numFmt numFmtId="169" formatCode="0.000"/>
    <numFmt numFmtId="170" formatCode="&quot;$&quot;#,##0"/>
    <numFmt numFmtId="171" formatCode="#,##0.000"/>
    <numFmt numFmtId="172" formatCode="0.000;[Red]0.000"/>
    <numFmt numFmtId="173" formatCode="#,##0.0"/>
  </numFmts>
  <fonts count="72">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2"/>
      <name val="Arial"/>
      <family val="2"/>
    </font>
    <font>
      <sz val="12"/>
      <name val="Arial"/>
      <family val="2"/>
    </font>
    <font>
      <b/>
      <sz val="11"/>
      <name val="Arial"/>
      <family val="2"/>
    </font>
    <font>
      <sz val="8"/>
      <name val="Arial"/>
      <family val="2"/>
    </font>
    <font>
      <sz val="8"/>
      <name val="Arial"/>
      <family val="2"/>
    </font>
    <font>
      <sz val="7"/>
      <name val="Arial"/>
      <family val="2"/>
    </font>
    <font>
      <b/>
      <i/>
      <sz val="9"/>
      <name val="Arial"/>
      <family val="2"/>
    </font>
    <font>
      <b/>
      <sz val="14"/>
      <color theme="4"/>
      <name val="Arial Rounded MT Bold"/>
      <family val="2"/>
    </font>
    <font>
      <i/>
      <sz val="11"/>
      <name val="Arial"/>
      <family val="2"/>
    </font>
    <font>
      <sz val="11"/>
      <name val="Arial"/>
      <family val="2"/>
    </font>
    <font>
      <sz val="10"/>
      <name val="Calibri"/>
      <family val="2"/>
      <scheme val="minor"/>
    </font>
    <font>
      <b/>
      <sz val="11"/>
      <name val="Arial Rounded MT Bold"/>
      <family val="2"/>
    </font>
    <font>
      <b/>
      <i/>
      <sz val="11"/>
      <name val="Arial"/>
      <family val="2"/>
    </font>
    <font>
      <sz val="9"/>
      <name val="Arial"/>
      <family val="2"/>
    </font>
    <font>
      <sz val="10"/>
      <color rgb="FFFF0000"/>
      <name val="Arial"/>
      <family val="2"/>
    </font>
    <font>
      <sz val="10"/>
      <color indexed="10"/>
      <name val="Arial"/>
      <family val="2"/>
    </font>
    <font>
      <b/>
      <sz val="10"/>
      <color indexed="10"/>
      <name val="Arial"/>
      <family val="2"/>
    </font>
    <font>
      <sz val="7"/>
      <color indexed="10"/>
      <name val="Arial"/>
      <family val="2"/>
    </font>
    <font>
      <i/>
      <sz val="10"/>
      <name val="Arial"/>
      <family val="2"/>
    </font>
    <font>
      <b/>
      <sz val="8"/>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sz val="10"/>
      <name val="Calibri"/>
      <family val="2"/>
    </font>
    <font>
      <b/>
      <sz val="10"/>
      <color theme="0"/>
      <name val="Calibri"/>
      <family val="2"/>
      <scheme val="minor"/>
    </font>
    <font>
      <sz val="10"/>
      <color theme="0"/>
      <name val="Calibri"/>
      <family val="2"/>
      <scheme val="minor"/>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u/>
      <sz val="12"/>
      <color theme="10"/>
      <name val="Calibri"/>
      <family val="2"/>
      <scheme val="minor"/>
    </font>
    <font>
      <sz val="10"/>
      <color theme="4" tint="-0.249977111117893"/>
      <name val="Arial"/>
      <family val="2"/>
    </font>
    <font>
      <b/>
      <sz val="10"/>
      <name val="Calibri"/>
      <family val="2"/>
      <scheme val="minor"/>
    </font>
    <font>
      <sz val="8"/>
      <name val="Calibri"/>
      <family val="2"/>
      <scheme val="minor"/>
    </font>
    <font>
      <sz val="10"/>
      <color theme="1"/>
      <name val="Calibri"/>
      <family val="2"/>
      <scheme val="minor"/>
    </font>
    <font>
      <b/>
      <sz val="11"/>
      <color theme="1"/>
      <name val="Calibri"/>
      <family val="2"/>
      <scheme val="minor"/>
    </font>
    <font>
      <i/>
      <sz val="7"/>
      <name val="Calibri"/>
      <family val="2"/>
      <scheme val="minor"/>
    </font>
    <font>
      <i/>
      <sz val="7"/>
      <name val="Arial"/>
      <family val="2"/>
    </font>
    <font>
      <sz val="10.75"/>
      <name val="Calibri"/>
      <family val="2"/>
      <scheme val="minor"/>
    </font>
    <font>
      <b/>
      <sz val="24"/>
      <color theme="4" tint="-0.249977111117893"/>
      <name val="Calibri"/>
      <family val="2"/>
      <scheme val="minor"/>
    </font>
    <font>
      <sz val="16"/>
      <color theme="4" tint="-0.249977111117893"/>
      <name val="Calibri"/>
      <family val="2"/>
      <scheme val="minor"/>
    </font>
    <font>
      <sz val="10"/>
      <color rgb="FF000000"/>
      <name val="Calibri"/>
      <family val="2"/>
      <scheme val="minor"/>
    </font>
    <font>
      <b/>
      <sz val="10"/>
      <color theme="4" tint="-0.249977111117893"/>
      <name val="Calibri"/>
      <family val="2"/>
      <scheme val="minor"/>
    </font>
    <font>
      <b/>
      <i/>
      <sz val="10"/>
      <color rgb="FF000000"/>
      <name val="Calibri"/>
      <family val="2"/>
      <scheme val="minor"/>
    </font>
    <font>
      <b/>
      <sz val="10"/>
      <color rgb="FF000000"/>
      <name val="Calibri"/>
      <family val="2"/>
      <scheme val="minor"/>
    </font>
    <font>
      <b/>
      <sz val="12"/>
      <name val="Calibri"/>
      <family val="2"/>
      <scheme val="minor"/>
    </font>
    <font>
      <b/>
      <i/>
      <u/>
      <sz val="11"/>
      <name val="Calibri"/>
      <family val="2"/>
      <scheme val="minor"/>
    </font>
    <font>
      <sz val="16"/>
      <color rgb="FFC00000"/>
      <name val="Arial"/>
      <family val="2"/>
    </font>
    <font>
      <sz val="10"/>
      <color theme="0"/>
      <name val="Arial"/>
      <family val="2"/>
    </font>
    <font>
      <i/>
      <sz val="7.5"/>
      <name val="Calibri"/>
      <family val="2"/>
      <scheme val="minor"/>
    </font>
    <font>
      <b/>
      <sz val="11"/>
      <color theme="0"/>
      <name val="Agency FB"/>
      <family val="2"/>
    </font>
  </fonts>
  <fills count="15">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3" tint="0.59999389629810485"/>
        <bgColor indexed="64"/>
      </patternFill>
    </fill>
    <fill>
      <patternFill patternType="solid">
        <fgColor rgb="FFC00000"/>
        <bgColor indexed="64"/>
      </patternFill>
    </fill>
  </fills>
  <borders count="88">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thin">
        <color indexed="64"/>
      </left>
      <right style="double">
        <color indexed="64"/>
      </right>
      <top style="medium">
        <color indexed="64"/>
      </top>
      <bottom/>
      <diagonal/>
    </border>
    <border>
      <left style="medium">
        <color indexed="64"/>
      </left>
      <right/>
      <top style="thin">
        <color indexed="64"/>
      </top>
      <bottom style="thin">
        <color indexed="64"/>
      </bottom>
      <diagonal/>
    </border>
    <border>
      <left/>
      <right/>
      <top/>
      <bottom style="double">
        <color indexed="64"/>
      </bottom>
      <diagonal/>
    </border>
    <border>
      <left style="thin">
        <color indexed="64"/>
      </left>
      <right/>
      <top style="thin">
        <color indexed="64"/>
      </top>
      <bottom/>
      <diagonal/>
    </border>
    <border>
      <left/>
      <right style="thin">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top style="medium">
        <color indexed="64"/>
      </top>
      <bottom/>
      <diagonal/>
    </border>
    <border>
      <left style="double">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double">
        <color indexed="64"/>
      </top>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ouble">
        <color indexed="64"/>
      </left>
      <right/>
      <top/>
      <bottom/>
      <diagonal/>
    </border>
    <border>
      <left style="thin">
        <color indexed="64"/>
      </left>
      <right style="thin">
        <color indexed="64"/>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double">
        <color indexed="64"/>
      </top>
      <bottom style="double">
        <color indexed="64"/>
      </bottom>
      <diagonal/>
    </border>
    <border>
      <left style="thin">
        <color indexed="64"/>
      </left>
      <right/>
      <top/>
      <bottom style="medium">
        <color auto="1"/>
      </bottom>
      <diagonal/>
    </border>
    <border>
      <left style="thin">
        <color indexed="64"/>
      </left>
      <right style="thin">
        <color indexed="64"/>
      </right>
      <top style="thin">
        <color indexed="64"/>
      </top>
      <bottom/>
      <diagonal/>
    </border>
    <border>
      <left style="double">
        <color indexed="64"/>
      </left>
      <right/>
      <top/>
      <bottom style="thin">
        <color indexed="64"/>
      </bottom>
      <diagonal/>
    </border>
    <border>
      <left style="double">
        <color indexed="64"/>
      </left>
      <right/>
      <top style="thin">
        <color indexed="64"/>
      </top>
      <bottom style="double">
        <color indexed="64"/>
      </bottom>
      <diagonal/>
    </border>
    <border>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style="thin">
        <color indexed="64"/>
      </left>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right style="medium">
        <color indexed="64"/>
      </right>
      <top style="double">
        <color indexed="64"/>
      </top>
      <bottom style="double">
        <color indexed="64"/>
      </bottom>
      <diagonal/>
    </border>
    <border>
      <left/>
      <right style="medium">
        <color indexed="64"/>
      </right>
      <top style="thin">
        <color indexed="64"/>
      </top>
      <bottom style="double">
        <color indexed="64"/>
      </bottom>
      <diagonal/>
    </border>
    <border>
      <left style="medium">
        <color indexed="64"/>
      </left>
      <right style="medium">
        <color indexed="64"/>
      </right>
      <top style="thin">
        <color indexed="64"/>
      </top>
      <bottom style="double">
        <color indexed="64"/>
      </bottom>
      <diagonal/>
    </border>
    <border>
      <left style="medium">
        <color indexed="64"/>
      </left>
      <right/>
      <top style="thin">
        <color indexed="64"/>
      </top>
      <bottom style="double">
        <color indexed="64"/>
      </bottom>
      <diagonal/>
    </border>
    <border>
      <left style="medium">
        <color indexed="64"/>
      </left>
      <right style="double">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medium">
        <color indexed="64"/>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right/>
      <top style="thin">
        <color indexed="64"/>
      </top>
      <bottom style="medium">
        <color auto="1"/>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s>
  <cellStyleXfs count="20">
    <xf numFmtId="0" fontId="0" fillId="0" borderId="0"/>
    <xf numFmtId="43" fontId="11" fillId="0" borderId="0" applyFont="0" applyFill="0" applyBorder="0" applyAlignment="0" applyProtection="0"/>
    <xf numFmtId="44" fontId="11" fillId="0" borderId="0" applyFont="0" applyFill="0" applyBorder="0" applyAlignment="0" applyProtection="0"/>
    <xf numFmtId="0" fontId="10" fillId="0" borderId="0"/>
    <xf numFmtId="0" fontId="9" fillId="0" borderId="0"/>
    <xf numFmtId="0" fontId="8" fillId="0" borderId="0"/>
    <xf numFmtId="0" fontId="39" fillId="0" borderId="0"/>
    <xf numFmtId="43" fontId="11" fillId="0" borderId="0" applyFont="0" applyFill="0" applyBorder="0" applyAlignment="0" applyProtection="0"/>
    <xf numFmtId="44" fontId="11" fillId="0" borderId="0" applyFont="0" applyFill="0" applyBorder="0" applyAlignment="0" applyProtection="0"/>
    <xf numFmtId="0" fontId="51" fillId="0" borderId="0" applyNumberFormat="0" applyFill="0" applyBorder="0" applyAlignment="0" applyProtection="0"/>
    <xf numFmtId="0" fontId="11" fillId="0" borderId="0"/>
    <xf numFmtId="0" fontId="11" fillId="0" borderId="0"/>
    <xf numFmtId="9" fontId="11" fillId="0" borderId="0" applyFont="0" applyFill="0" applyBorder="0" applyAlignment="0" applyProtection="0"/>
    <xf numFmtId="0" fontId="7" fillId="0" borderId="0"/>
    <xf numFmtId="0" fontId="7" fillId="0" borderId="0"/>
    <xf numFmtId="0" fontId="5" fillId="0" borderId="0"/>
    <xf numFmtId="0" fontId="5" fillId="0" borderId="0"/>
    <xf numFmtId="0" fontId="4" fillId="0" borderId="0"/>
    <xf numFmtId="0" fontId="4" fillId="0" borderId="0"/>
    <xf numFmtId="0" fontId="2" fillId="0" borderId="0"/>
  </cellStyleXfs>
  <cellXfs count="583">
    <xf numFmtId="0" fontId="0" fillId="0" borderId="0" xfId="0"/>
    <xf numFmtId="0" fontId="13" fillId="2" borderId="1" xfId="0" applyFont="1" applyFill="1" applyBorder="1" applyAlignment="1" applyProtection="1">
      <alignment horizontal="left"/>
      <protection locked="0"/>
    </xf>
    <xf numFmtId="0" fontId="12" fillId="0" borderId="0" xfId="0" applyFont="1" applyAlignment="1">
      <alignment horizontal="center"/>
    </xf>
    <xf numFmtId="0" fontId="16" fillId="2" borderId="0" xfId="0" applyFont="1" applyFill="1" applyProtection="1">
      <protection locked="0"/>
    </xf>
    <xf numFmtId="0" fontId="16" fillId="0" borderId="0" xfId="0" applyFont="1" applyAlignment="1" applyProtection="1">
      <alignment horizontal="right"/>
      <protection locked="0"/>
    </xf>
    <xf numFmtId="0" fontId="0" fillId="2" borderId="0" xfId="0" applyFill="1" applyProtection="1">
      <protection locked="0"/>
    </xf>
    <xf numFmtId="0" fontId="12" fillId="2" borderId="0" xfId="0" applyFont="1" applyFill="1" applyProtection="1">
      <protection locked="0"/>
    </xf>
    <xf numFmtId="0" fontId="18" fillId="2" borderId="11" xfId="0" applyFont="1" applyFill="1" applyBorder="1" applyAlignment="1" applyProtection="1">
      <alignment horizontal="right"/>
      <protection locked="0"/>
    </xf>
    <xf numFmtId="0" fontId="18" fillId="2" borderId="0" xfId="0" applyFont="1" applyFill="1" applyAlignment="1" applyProtection="1">
      <alignment horizontal="right"/>
      <protection locked="0"/>
    </xf>
    <xf numFmtId="0" fontId="18" fillId="2" borderId="0" xfId="0" applyFont="1" applyFill="1" applyProtection="1">
      <protection locked="0"/>
    </xf>
    <xf numFmtId="0" fontId="18" fillId="2" borderId="12" xfId="0" applyFont="1" applyFill="1" applyBorder="1" applyProtection="1">
      <protection locked="0"/>
    </xf>
    <xf numFmtId="0" fontId="13" fillId="2" borderId="0" xfId="0" applyFont="1" applyFill="1" applyAlignment="1" applyProtection="1">
      <alignment horizontal="left"/>
      <protection locked="0"/>
    </xf>
    <xf numFmtId="0" fontId="13" fillId="2" borderId="12" xfId="0" applyFont="1" applyFill="1" applyBorder="1" applyAlignment="1" applyProtection="1">
      <alignment horizontal="left"/>
      <protection locked="0"/>
    </xf>
    <xf numFmtId="0" fontId="18" fillId="2" borderId="6" xfId="0" applyFont="1" applyFill="1" applyBorder="1" applyAlignment="1" applyProtection="1">
      <alignment horizontal="right"/>
      <protection locked="0"/>
    </xf>
    <xf numFmtId="0" fontId="18" fillId="2" borderId="1" xfId="0" applyFont="1" applyFill="1" applyBorder="1" applyAlignment="1" applyProtection="1">
      <alignment horizontal="right"/>
      <protection locked="0"/>
    </xf>
    <xf numFmtId="0" fontId="0" fillId="4" borderId="0" xfId="0" applyFill="1"/>
    <xf numFmtId="0" fontId="16" fillId="0" borderId="13" xfId="0" applyFont="1" applyBorder="1" applyAlignment="1">
      <alignment horizontal="center" wrapText="1"/>
    </xf>
    <xf numFmtId="0" fontId="16" fillId="2" borderId="0" xfId="0" applyFont="1" applyFill="1" applyAlignment="1">
      <alignment horizontal="center"/>
    </xf>
    <xf numFmtId="0" fontId="16" fillId="0" borderId="0" xfId="0" applyFont="1" applyAlignment="1">
      <alignment horizontal="right"/>
    </xf>
    <xf numFmtId="0" fontId="0" fillId="0" borderId="1" xfId="0" applyBorder="1"/>
    <xf numFmtId="0" fontId="12" fillId="2" borderId="0" xfId="0" applyFont="1" applyFill="1" applyAlignment="1">
      <alignment horizontal="left"/>
    </xf>
    <xf numFmtId="165" fontId="11" fillId="0" borderId="18" xfId="1" applyNumberFormat="1" applyFont="1" applyFill="1" applyBorder="1" applyProtection="1"/>
    <xf numFmtId="167" fontId="12" fillId="6" borderId="0" xfId="0" applyNumberFormat="1" applyFont="1" applyFill="1" applyAlignment="1">
      <alignment horizontal="center"/>
    </xf>
    <xf numFmtId="0" fontId="23" fillId="0" borderId="0" xfId="0" applyFont="1"/>
    <xf numFmtId="0" fontId="0" fillId="8" borderId="0" xfId="0" applyFill="1"/>
    <xf numFmtId="0" fontId="23" fillId="5" borderId="0" xfId="0" applyFont="1" applyFill="1"/>
    <xf numFmtId="0" fontId="23" fillId="8" borderId="0" xfId="0" applyFont="1" applyFill="1"/>
    <xf numFmtId="167" fontId="16" fillId="6" borderId="0" xfId="0" applyNumberFormat="1" applyFont="1" applyFill="1" applyAlignment="1">
      <alignment horizontal="center"/>
    </xf>
    <xf numFmtId="0" fontId="16" fillId="2" borderId="0" xfId="0" applyFont="1" applyFill="1" applyAlignment="1">
      <alignment horizontal="left"/>
    </xf>
    <xf numFmtId="0" fontId="23" fillId="2" borderId="0" xfId="0" applyFont="1" applyFill="1" applyProtection="1">
      <protection locked="0"/>
    </xf>
    <xf numFmtId="0" fontId="23" fillId="2" borderId="0" xfId="0" applyFont="1" applyFill="1" applyAlignment="1">
      <alignment horizontal="center"/>
    </xf>
    <xf numFmtId="0" fontId="16" fillId="2" borderId="0" xfId="0" applyFont="1" applyFill="1"/>
    <xf numFmtId="0" fontId="23" fillId="0" borderId="13" xfId="0" applyFont="1" applyBorder="1" applyAlignment="1">
      <alignment horizontal="left" wrapText="1"/>
    </xf>
    <xf numFmtId="0" fontId="23" fillId="2" borderId="0" xfId="0" applyFont="1" applyFill="1"/>
    <xf numFmtId="0" fontId="23" fillId="0" borderId="0" xfId="0" applyFont="1" applyAlignment="1">
      <alignment horizontal="center"/>
    </xf>
    <xf numFmtId="0" fontId="22" fillId="0" borderId="0" xfId="0" applyFont="1" applyAlignment="1">
      <alignment horizontal="center"/>
    </xf>
    <xf numFmtId="167" fontId="23" fillId="0" borderId="0" xfId="0" applyNumberFormat="1" applyFont="1" applyAlignment="1">
      <alignment horizontal="center"/>
    </xf>
    <xf numFmtId="167" fontId="25" fillId="7" borderId="0" xfId="0" applyNumberFormat="1" applyFont="1" applyFill="1"/>
    <xf numFmtId="0" fontId="16" fillId="2" borderId="13" xfId="0" applyFont="1" applyFill="1" applyBorder="1" applyAlignment="1">
      <alignment horizontal="center"/>
    </xf>
    <xf numFmtId="37" fontId="23" fillId="2" borderId="0" xfId="0" applyNumberFormat="1" applyFont="1" applyFill="1"/>
    <xf numFmtId="168" fontId="23" fillId="2" borderId="0" xfId="0" applyNumberFormat="1" applyFont="1" applyFill="1"/>
    <xf numFmtId="168" fontId="23" fillId="2" borderId="0" xfId="0" applyNumberFormat="1" applyFont="1" applyFill="1" applyProtection="1">
      <protection locked="0"/>
    </xf>
    <xf numFmtId="167" fontId="23" fillId="3" borderId="10" xfId="0" applyNumberFormat="1" applyFont="1" applyFill="1" applyBorder="1" applyAlignment="1" applyProtection="1">
      <alignment horizontal="center"/>
      <protection locked="0"/>
    </xf>
    <xf numFmtId="0" fontId="23" fillId="0" borderId="0" xfId="0" applyFont="1" applyAlignment="1" applyProtection="1">
      <alignment horizontal="center"/>
      <protection locked="0"/>
    </xf>
    <xf numFmtId="167" fontId="23" fillId="0" borderId="0" xfId="0" applyNumberFormat="1" applyFont="1" applyAlignment="1" applyProtection="1">
      <alignment horizontal="center"/>
      <protection locked="0"/>
    </xf>
    <xf numFmtId="44" fontId="16" fillId="2" borderId="0" xfId="2" applyFont="1" applyFill="1" applyBorder="1" applyAlignment="1" applyProtection="1">
      <alignment horizontal="center"/>
      <protection locked="0"/>
    </xf>
    <xf numFmtId="0" fontId="22" fillId="0" borderId="0" xfId="0" applyFont="1" applyAlignment="1" applyProtection="1">
      <alignment horizontal="center"/>
      <protection locked="0"/>
    </xf>
    <xf numFmtId="0" fontId="23" fillId="0" borderId="2" xfId="0" applyFont="1" applyBorder="1" applyAlignment="1">
      <alignment horizontal="center" wrapText="1"/>
    </xf>
    <xf numFmtId="164" fontId="23" fillId="0" borderId="2" xfId="0" applyNumberFormat="1" applyFont="1" applyBorder="1" applyAlignment="1">
      <alignment horizontal="center" wrapText="1"/>
    </xf>
    <xf numFmtId="0" fontId="12" fillId="0" borderId="0" xfId="0" applyFont="1" applyAlignment="1">
      <alignment horizontal="right"/>
    </xf>
    <xf numFmtId="167" fontId="23" fillId="5" borderId="0" xfId="0" applyNumberFormat="1" applyFont="1" applyFill="1" applyAlignment="1">
      <alignment horizontal="center"/>
    </xf>
    <xf numFmtId="0" fontId="23" fillId="2" borderId="4" xfId="0" applyFont="1" applyFill="1" applyBorder="1" applyAlignment="1" applyProtection="1">
      <alignment horizontal="center"/>
      <protection locked="0"/>
    </xf>
    <xf numFmtId="0" fontId="23" fillId="2" borderId="5" xfId="0" applyFont="1" applyFill="1" applyBorder="1" applyAlignment="1" applyProtection="1">
      <alignment horizontal="center"/>
      <protection locked="0"/>
    </xf>
    <xf numFmtId="0" fontId="23" fillId="2" borderId="3" xfId="0" applyFont="1" applyFill="1" applyBorder="1" applyAlignment="1" applyProtection="1">
      <alignment horizontal="center"/>
      <protection locked="0"/>
    </xf>
    <xf numFmtId="0" fontId="0" fillId="5" borderId="0" xfId="0" applyFill="1"/>
    <xf numFmtId="0" fontId="19" fillId="5" borderId="0" xfId="0" applyFont="1" applyFill="1"/>
    <xf numFmtId="0" fontId="23" fillId="2" borderId="19" xfId="0" applyFont="1" applyFill="1" applyBorder="1" applyAlignment="1" applyProtection="1">
      <alignment horizontal="left"/>
      <protection locked="0"/>
    </xf>
    <xf numFmtId="0" fontId="23" fillId="0" borderId="7" xfId="0" applyFont="1" applyBorder="1" applyAlignment="1" applyProtection="1">
      <alignment horizontal="left"/>
      <protection locked="0"/>
    </xf>
    <xf numFmtId="0" fontId="11" fillId="2" borderId="0" xfId="0" applyFont="1" applyFill="1"/>
    <xf numFmtId="0" fontId="11" fillId="2" borderId="0" xfId="0" applyFont="1" applyFill="1" applyAlignment="1">
      <alignment horizontal="center"/>
    </xf>
    <xf numFmtId="0" fontId="12" fillId="2" borderId="0" xfId="0" applyFont="1" applyFill="1" applyAlignment="1">
      <alignment horizontal="right"/>
    </xf>
    <xf numFmtId="0" fontId="0" fillId="2" borderId="0" xfId="0" applyFill="1"/>
    <xf numFmtId="0" fontId="29" fillId="2" borderId="0" xfId="0" applyFont="1" applyFill="1"/>
    <xf numFmtId="0" fontId="29" fillId="2" borderId="0" xfId="0" applyFont="1" applyFill="1" applyAlignment="1">
      <alignment horizontal="right"/>
    </xf>
    <xf numFmtId="8" fontId="29" fillId="2" borderId="0" xfId="0" applyNumberFormat="1" applyFont="1" applyFill="1" applyAlignment="1">
      <alignment horizontal="left"/>
    </xf>
    <xf numFmtId="0" fontId="31" fillId="5" borderId="0" xfId="0" applyFont="1" applyFill="1"/>
    <xf numFmtId="0" fontId="19" fillId="2" borderId="0" xfId="0" applyFont="1" applyFill="1"/>
    <xf numFmtId="0" fontId="31" fillId="2" borderId="0" xfId="0" applyFont="1" applyFill="1"/>
    <xf numFmtId="0" fontId="32" fillId="0" borderId="0" xfId="0" applyFont="1" applyAlignment="1">
      <alignment horizontal="center"/>
    </xf>
    <xf numFmtId="167" fontId="12" fillId="6" borderId="12" xfId="0" applyNumberFormat="1" applyFont="1" applyFill="1" applyBorder="1" applyAlignment="1">
      <alignment horizontal="center"/>
    </xf>
    <xf numFmtId="0" fontId="0" fillId="0" borderId="12" xfId="0" applyBorder="1"/>
    <xf numFmtId="0" fontId="12" fillId="0" borderId="69" xfId="0" applyFont="1" applyBorder="1" applyAlignment="1">
      <alignment horizontal="center" vertical="center"/>
    </xf>
    <xf numFmtId="0" fontId="12" fillId="0" borderId="69" xfId="0" applyFont="1" applyBorder="1" applyAlignment="1">
      <alignment horizontal="center" vertical="center" wrapText="1"/>
    </xf>
    <xf numFmtId="0" fontId="12" fillId="0" borderId="70" xfId="0" applyFont="1" applyBorder="1" applyAlignment="1">
      <alignment horizontal="center" vertical="center" wrapText="1"/>
    </xf>
    <xf numFmtId="3" fontId="12" fillId="2" borderId="71" xfId="0" applyNumberFormat="1" applyFont="1" applyFill="1" applyBorder="1" applyAlignment="1">
      <alignment horizontal="center" vertical="center"/>
    </xf>
    <xf numFmtId="0" fontId="12" fillId="0" borderId="72" xfId="0" applyFont="1" applyBorder="1" applyAlignment="1">
      <alignment horizontal="center" vertical="center"/>
    </xf>
    <xf numFmtId="1" fontId="0" fillId="8" borderId="3" xfId="0" quotePrefix="1" applyNumberFormat="1" applyFill="1" applyBorder="1" applyAlignment="1">
      <alignment horizontal="center" vertical="center"/>
    </xf>
    <xf numFmtId="43" fontId="0" fillId="5" borderId="3" xfId="2" applyNumberFormat="1" applyFont="1" applyFill="1" applyBorder="1" applyAlignment="1" applyProtection="1">
      <alignment horizontal="center" vertical="center"/>
    </xf>
    <xf numFmtId="172" fontId="28" fillId="5" borderId="3" xfId="0" applyNumberFormat="1" applyFont="1" applyFill="1" applyBorder="1" applyAlignment="1" applyProtection="1">
      <alignment horizontal="right" vertical="center"/>
      <protection locked="0"/>
    </xf>
    <xf numFmtId="169" fontId="11" fillId="5" borderId="3" xfId="2" applyNumberFormat="1" applyFont="1" applyFill="1" applyBorder="1" applyProtection="1"/>
    <xf numFmtId="41" fontId="0" fillId="5" borderId="3" xfId="2" applyNumberFormat="1" applyFont="1" applyFill="1" applyBorder="1" applyAlignment="1" applyProtection="1">
      <alignment horizontal="center" vertical="center"/>
    </xf>
    <xf numFmtId="1" fontId="12" fillId="0" borderId="49" xfId="1" applyNumberFormat="1" applyFont="1" applyBorder="1" applyProtection="1"/>
    <xf numFmtId="16" fontId="0" fillId="8" borderId="3" xfId="0" quotePrefix="1" applyNumberFormat="1" applyFill="1" applyBorder="1" applyAlignment="1">
      <alignment horizontal="center" vertical="center"/>
    </xf>
    <xf numFmtId="172" fontId="28" fillId="5" borderId="49" xfId="0" applyNumberFormat="1" applyFont="1" applyFill="1" applyBorder="1" applyAlignment="1" applyProtection="1">
      <alignment horizontal="right" vertical="center"/>
      <protection locked="0"/>
    </xf>
    <xf numFmtId="169" fontId="11" fillId="5" borderId="49" xfId="2" applyNumberFormat="1" applyFont="1" applyFill="1" applyBorder="1" applyProtection="1"/>
    <xf numFmtId="16" fontId="11" fillId="8" borderId="3" xfId="0" applyNumberFormat="1" applyFont="1" applyFill="1" applyBorder="1" applyAlignment="1">
      <alignment horizontal="center" vertical="center"/>
    </xf>
    <xf numFmtId="0" fontId="0" fillId="8" borderId="3" xfId="0" quotePrefix="1" applyFill="1" applyBorder="1" applyAlignment="1">
      <alignment horizontal="center" vertical="center"/>
    </xf>
    <xf numFmtId="2" fontId="0" fillId="8" borderId="3" xfId="0" quotePrefix="1" applyNumberFormat="1" applyFill="1" applyBorder="1" applyAlignment="1">
      <alignment horizontal="center" vertical="center"/>
    </xf>
    <xf numFmtId="0" fontId="11" fillId="8" borderId="3" xfId="0" applyFont="1" applyFill="1" applyBorder="1" applyAlignment="1">
      <alignment horizontal="center" vertical="center"/>
    </xf>
    <xf numFmtId="1" fontId="11" fillId="8" borderId="12" xfId="0" applyNumberFormat="1" applyFont="1" applyFill="1" applyBorder="1" applyAlignment="1">
      <alignment horizontal="center" vertical="center"/>
    </xf>
    <xf numFmtId="1" fontId="12" fillId="0" borderId="0" xfId="1" applyNumberFormat="1" applyFont="1" applyBorder="1" applyProtection="1"/>
    <xf numFmtId="43" fontId="11" fillId="2" borderId="48" xfId="1" applyFont="1" applyFill="1" applyBorder="1" applyAlignment="1" applyProtection="1">
      <alignment horizontal="center"/>
    </xf>
    <xf numFmtId="172" fontId="28" fillId="0" borderId="48" xfId="2" applyNumberFormat="1" applyFont="1" applyBorder="1" applyProtection="1"/>
    <xf numFmtId="169" fontId="11" fillId="0" borderId="48" xfId="2" applyNumberFormat="1" applyFont="1" applyBorder="1" applyProtection="1"/>
    <xf numFmtId="165" fontId="11" fillId="2" borderId="48" xfId="1" applyNumberFormat="1" applyFont="1" applyFill="1" applyBorder="1" applyAlignment="1" applyProtection="1">
      <alignment horizontal="center"/>
    </xf>
    <xf numFmtId="43" fontId="11" fillId="2" borderId="51" xfId="1" applyFont="1" applyFill="1" applyBorder="1" applyAlignment="1" applyProtection="1">
      <alignment horizontal="center"/>
    </xf>
    <xf numFmtId="172" fontId="28" fillId="0" borderId="51" xfId="2" applyNumberFormat="1" applyFont="1" applyBorder="1" applyProtection="1"/>
    <xf numFmtId="169" fontId="11" fillId="0" borderId="51" xfId="2" applyNumberFormat="1" applyFont="1" applyBorder="1" applyProtection="1"/>
    <xf numFmtId="165" fontId="11" fillId="2" borderId="64" xfId="1" applyNumberFormat="1" applyFont="1" applyFill="1" applyBorder="1" applyAlignment="1" applyProtection="1">
      <alignment horizontal="center"/>
    </xf>
    <xf numFmtId="43" fontId="11" fillId="2" borderId="14" xfId="1" applyFont="1" applyFill="1" applyBorder="1" applyAlignment="1" applyProtection="1">
      <alignment horizontal="center"/>
    </xf>
    <xf numFmtId="43" fontId="11" fillId="2" borderId="3" xfId="1" applyFont="1" applyFill="1" applyBorder="1" applyAlignment="1" applyProtection="1">
      <alignment horizontal="center"/>
    </xf>
    <xf numFmtId="172" fontId="28" fillId="0" borderId="3" xfId="2" applyNumberFormat="1" applyFont="1" applyBorder="1" applyProtection="1"/>
    <xf numFmtId="169" fontId="11" fillId="0" borderId="49" xfId="2" applyNumberFormat="1" applyFont="1" applyBorder="1" applyProtection="1"/>
    <xf numFmtId="165" fontId="11" fillId="2" borderId="49" xfId="1" applyNumberFormat="1" applyFont="1" applyFill="1" applyBorder="1" applyAlignment="1" applyProtection="1">
      <alignment horizontal="center"/>
    </xf>
    <xf numFmtId="43" fontId="11" fillId="2" borderId="49" xfId="1" applyFont="1" applyFill="1" applyBorder="1" applyAlignment="1" applyProtection="1">
      <alignment horizontal="center"/>
    </xf>
    <xf numFmtId="172" fontId="28" fillId="0" borderId="54" xfId="2" applyNumberFormat="1" applyFont="1" applyBorder="1" applyProtection="1"/>
    <xf numFmtId="43" fontId="11" fillId="2" borderId="64" xfId="1" applyFont="1" applyFill="1" applyBorder="1" applyAlignment="1" applyProtection="1">
      <alignment horizontal="center"/>
    </xf>
    <xf numFmtId="43" fontId="11" fillId="2" borderId="46" xfId="1" applyFont="1" applyFill="1" applyBorder="1" applyAlignment="1" applyProtection="1">
      <alignment horizontal="center"/>
    </xf>
    <xf numFmtId="172" fontId="28" fillId="0" borderId="45" xfId="2" applyNumberFormat="1" applyFont="1" applyBorder="1" applyProtection="1"/>
    <xf numFmtId="169" fontId="11" fillId="0" borderId="46" xfId="2" applyNumberFormat="1" applyFont="1" applyBorder="1" applyProtection="1"/>
    <xf numFmtId="165" fontId="11" fillId="2" borderId="46" xfId="1" applyNumberFormat="1" applyFont="1" applyFill="1" applyBorder="1" applyAlignment="1" applyProtection="1">
      <alignment horizontal="center"/>
    </xf>
    <xf numFmtId="172" fontId="28" fillId="0" borderId="46" xfId="2" applyNumberFormat="1" applyFont="1" applyBorder="1" applyProtection="1"/>
    <xf numFmtId="172" fontId="28" fillId="0" borderId="7" xfId="2" applyNumberFormat="1" applyFont="1" applyBorder="1" applyProtection="1"/>
    <xf numFmtId="1" fontId="12" fillId="0" borderId="43" xfId="1" applyNumberFormat="1" applyFont="1" applyBorder="1" applyProtection="1"/>
    <xf numFmtId="0" fontId="0" fillId="5" borderId="20" xfId="0" applyFill="1" applyBorder="1"/>
    <xf numFmtId="0" fontId="12" fillId="5" borderId="74" xfId="0" applyFont="1" applyFill="1" applyBorder="1" applyAlignment="1">
      <alignment horizontal="center" vertical="center" wrapText="1"/>
    </xf>
    <xf numFmtId="0" fontId="12" fillId="5" borderId="67" xfId="0" applyFont="1" applyFill="1" applyBorder="1" applyAlignment="1">
      <alignment horizontal="center" vertical="center"/>
    </xf>
    <xf numFmtId="0" fontId="12" fillId="5" borderId="66" xfId="0" applyFont="1" applyFill="1" applyBorder="1" applyAlignment="1">
      <alignment horizontal="center" vertical="center" wrapText="1"/>
    </xf>
    <xf numFmtId="3" fontId="12" fillId="5" borderId="75" xfId="0" applyNumberFormat="1" applyFont="1" applyFill="1" applyBorder="1" applyAlignment="1">
      <alignment horizontal="center" vertical="center" wrapText="1"/>
    </xf>
    <xf numFmtId="1" fontId="0" fillId="5" borderId="76" xfId="0" applyNumberFormat="1" applyFill="1" applyBorder="1"/>
    <xf numFmtId="43" fontId="11" fillId="0" borderId="43" xfId="1" applyFont="1" applyFill="1" applyBorder="1" applyAlignment="1" applyProtection="1">
      <alignment horizontal="center"/>
    </xf>
    <xf numFmtId="4" fontId="29" fillId="0" borderId="43" xfId="2" applyNumberFormat="1" applyFont="1" applyFill="1" applyBorder="1" applyProtection="1"/>
    <xf numFmtId="171" fontId="11" fillId="0" borderId="49" xfId="2" applyNumberFormat="1" applyFont="1" applyFill="1" applyBorder="1" applyProtection="1"/>
    <xf numFmtId="165" fontId="11" fillId="0" borderId="49" xfId="1" applyNumberFormat="1" applyFont="1" applyFill="1" applyBorder="1" applyAlignment="1" applyProtection="1">
      <alignment horizontal="center"/>
    </xf>
    <xf numFmtId="1" fontId="12" fillId="0" borderId="49" xfId="1" applyNumberFormat="1" applyFont="1" applyFill="1" applyBorder="1" applyProtection="1"/>
    <xf numFmtId="43" fontId="11" fillId="0" borderId="3" xfId="1" applyFont="1" applyFill="1" applyBorder="1" applyAlignment="1" applyProtection="1">
      <alignment horizontal="center"/>
    </xf>
    <xf numFmtId="4" fontId="29" fillId="0" borderId="3" xfId="2" applyNumberFormat="1" applyFont="1" applyFill="1" applyBorder="1" applyProtection="1"/>
    <xf numFmtId="43" fontId="11" fillId="0" borderId="16" xfId="1" applyFont="1" applyFill="1" applyBorder="1" applyAlignment="1" applyProtection="1">
      <alignment horizontal="center"/>
    </xf>
    <xf numFmtId="4" fontId="29" fillId="0" borderId="40" xfId="2" applyNumberFormat="1" applyFont="1" applyFill="1" applyBorder="1" applyProtection="1"/>
    <xf numFmtId="171" fontId="11" fillId="0" borderId="40" xfId="2" applyNumberFormat="1" applyFont="1" applyFill="1" applyBorder="1" applyProtection="1"/>
    <xf numFmtId="165" fontId="11" fillId="0" borderId="16" xfId="1" applyNumberFormat="1" applyFont="1" applyFill="1" applyBorder="1" applyAlignment="1" applyProtection="1">
      <alignment horizontal="center"/>
    </xf>
    <xf numFmtId="1" fontId="12" fillId="5" borderId="16" xfId="1" applyNumberFormat="1" applyFont="1" applyFill="1" applyBorder="1" applyProtection="1"/>
    <xf numFmtId="43" fontId="0" fillId="5" borderId="0" xfId="0" applyNumberFormat="1" applyFill="1"/>
    <xf numFmtId="169" fontId="0" fillId="5" borderId="0" xfId="0" applyNumberFormat="1" applyFill="1"/>
    <xf numFmtId="0" fontId="12" fillId="8" borderId="0" xfId="0" applyFont="1" applyFill="1" applyAlignment="1">
      <alignment horizontal="center"/>
    </xf>
    <xf numFmtId="0" fontId="23" fillId="2" borderId="78" xfId="0" applyFont="1" applyFill="1" applyBorder="1" applyAlignment="1" applyProtection="1">
      <alignment horizontal="center"/>
      <protection locked="0"/>
    </xf>
    <xf numFmtId="0" fontId="23" fillId="0" borderId="49" xfId="0" applyFont="1" applyBorder="1" applyAlignment="1" applyProtection="1">
      <alignment horizontal="center"/>
      <protection locked="0"/>
    </xf>
    <xf numFmtId="0" fontId="23" fillId="0" borderId="6" xfId="0" applyFont="1" applyBorder="1" applyAlignment="1" applyProtection="1">
      <alignment horizontal="center"/>
      <protection locked="0"/>
    </xf>
    <xf numFmtId="43" fontId="11" fillId="0" borderId="79" xfId="1" applyFont="1" applyFill="1" applyBorder="1" applyProtection="1"/>
    <xf numFmtId="0" fontId="23" fillId="2" borderId="7" xfId="0" applyFont="1" applyFill="1" applyBorder="1" applyAlignment="1" applyProtection="1">
      <alignment horizontal="center"/>
      <protection locked="0"/>
    </xf>
    <xf numFmtId="0" fontId="23" fillId="2" borderId="8" xfId="0" applyFont="1" applyFill="1" applyBorder="1" applyAlignment="1" applyProtection="1">
      <alignment horizontal="center"/>
      <protection locked="0"/>
    </xf>
    <xf numFmtId="0" fontId="23" fillId="0" borderId="3" xfId="0" applyFont="1" applyBorder="1" applyAlignment="1" applyProtection="1">
      <alignment horizontal="center"/>
      <protection locked="0"/>
    </xf>
    <xf numFmtId="0" fontId="23" fillId="0" borderId="9" xfId="0" applyFont="1" applyBorder="1" applyAlignment="1" applyProtection="1">
      <alignment horizontal="center"/>
      <protection locked="0"/>
    </xf>
    <xf numFmtId="0" fontId="23" fillId="2" borderId="55" xfId="0" applyFont="1" applyFill="1" applyBorder="1" applyAlignment="1" applyProtection="1">
      <alignment horizontal="left"/>
      <protection locked="0"/>
    </xf>
    <xf numFmtId="0" fontId="23" fillId="2" borderId="5" xfId="0" applyFont="1" applyFill="1" applyBorder="1" applyAlignment="1" applyProtection="1">
      <alignment horizontal="left"/>
      <protection locked="0"/>
    </xf>
    <xf numFmtId="0" fontId="15" fillId="2" borderId="3" xfId="0" applyFont="1" applyFill="1" applyBorder="1" applyAlignment="1" applyProtection="1">
      <alignment horizontal="center"/>
      <protection locked="0"/>
    </xf>
    <xf numFmtId="0" fontId="15" fillId="2" borderId="7" xfId="0" applyFont="1" applyFill="1" applyBorder="1" applyAlignment="1" applyProtection="1">
      <alignment horizontal="center"/>
      <protection locked="0"/>
    </xf>
    <xf numFmtId="0" fontId="15" fillId="2" borderId="8" xfId="0" applyFont="1" applyFill="1" applyBorder="1" applyAlignment="1" applyProtection="1">
      <alignment horizontal="center"/>
      <protection locked="0"/>
    </xf>
    <xf numFmtId="0" fontId="0" fillId="0" borderId="3" xfId="0" applyBorder="1" applyAlignment="1" applyProtection="1">
      <alignment horizontal="center"/>
      <protection locked="0"/>
    </xf>
    <xf numFmtId="0" fontId="0" fillId="0" borderId="9" xfId="0" applyBorder="1" applyAlignment="1" applyProtection="1">
      <alignment horizontal="center"/>
      <protection locked="0"/>
    </xf>
    <xf numFmtId="0" fontId="23" fillId="2" borderId="49" xfId="0" applyFont="1" applyFill="1" applyBorder="1" applyAlignment="1" applyProtection="1">
      <alignment horizontal="center"/>
      <protection locked="0"/>
    </xf>
    <xf numFmtId="0" fontId="15" fillId="5" borderId="27" xfId="0" applyFont="1" applyFill="1" applyBorder="1" applyAlignment="1" applyProtection="1">
      <alignment horizontal="left"/>
      <protection locked="0"/>
    </xf>
    <xf numFmtId="0" fontId="15" fillId="5" borderId="7" xfId="0" applyFont="1" applyFill="1" applyBorder="1" applyAlignment="1" applyProtection="1">
      <alignment horizontal="left"/>
      <protection locked="0"/>
    </xf>
    <xf numFmtId="0" fontId="15" fillId="5" borderId="3" xfId="0" applyFont="1" applyFill="1" applyBorder="1" applyAlignment="1" applyProtection="1">
      <alignment horizontal="center"/>
      <protection locked="0"/>
    </xf>
    <xf numFmtId="0" fontId="15" fillId="5" borderId="7" xfId="0" applyFont="1" applyFill="1" applyBorder="1" applyAlignment="1" applyProtection="1">
      <alignment horizontal="center"/>
      <protection locked="0"/>
    </xf>
    <xf numFmtId="0" fontId="15" fillId="5" borderId="8" xfId="0" applyFont="1" applyFill="1" applyBorder="1" applyAlignment="1" applyProtection="1">
      <alignment horizontal="center"/>
      <protection locked="0"/>
    </xf>
    <xf numFmtId="0" fontId="15" fillId="5" borderId="19" xfId="0" applyFont="1" applyFill="1" applyBorder="1" applyAlignment="1" applyProtection="1">
      <alignment horizontal="left"/>
      <protection locked="0"/>
    </xf>
    <xf numFmtId="0" fontId="0" fillId="5" borderId="2" xfId="0" applyFill="1" applyBorder="1" applyAlignment="1" applyProtection="1">
      <alignment horizontal="left"/>
      <protection locked="0"/>
    </xf>
    <xf numFmtId="0" fontId="0" fillId="5" borderId="3" xfId="0" applyFill="1" applyBorder="1" applyAlignment="1" applyProtection="1">
      <alignment horizontal="center"/>
      <protection locked="0"/>
    </xf>
    <xf numFmtId="0" fontId="0" fillId="5" borderId="9" xfId="0" applyFill="1" applyBorder="1" applyAlignment="1" applyProtection="1">
      <alignment horizontal="center"/>
      <protection locked="0"/>
    </xf>
    <xf numFmtId="0" fontId="15" fillId="2" borderId="19" xfId="0" applyFont="1" applyFill="1" applyBorder="1" applyAlignment="1" applyProtection="1">
      <alignment horizontal="left"/>
      <protection locked="0"/>
    </xf>
    <xf numFmtId="0" fontId="15" fillId="2" borderId="2" xfId="0" applyFont="1" applyFill="1" applyBorder="1" applyAlignment="1" applyProtection="1">
      <alignment horizontal="left"/>
      <protection locked="0"/>
    </xf>
    <xf numFmtId="0" fontId="15" fillId="2" borderId="51" xfId="0" applyFont="1" applyFill="1" applyBorder="1" applyAlignment="1" applyProtection="1">
      <alignment horizontal="center"/>
      <protection locked="0"/>
    </xf>
    <xf numFmtId="0" fontId="15" fillId="2" borderId="58" xfId="0" applyFont="1" applyFill="1" applyBorder="1" applyAlignment="1" applyProtection="1">
      <alignment horizontal="center"/>
      <protection locked="0"/>
    </xf>
    <xf numFmtId="0" fontId="15" fillId="2" borderId="81" xfId="0" applyFont="1" applyFill="1" applyBorder="1" applyAlignment="1" applyProtection="1">
      <alignment horizontal="center"/>
      <protection locked="0"/>
    </xf>
    <xf numFmtId="0" fontId="0" fillId="0" borderId="51" xfId="0" applyBorder="1" applyAlignment="1" applyProtection="1">
      <alignment horizontal="center"/>
      <protection locked="0"/>
    </xf>
    <xf numFmtId="0" fontId="0" fillId="0" borderId="59" xfId="0" applyBorder="1" applyAlignment="1" applyProtection="1">
      <alignment horizontal="center"/>
      <protection locked="0"/>
    </xf>
    <xf numFmtId="0" fontId="12" fillId="0" borderId="0" xfId="0" applyFont="1"/>
    <xf numFmtId="0" fontId="11" fillId="0" borderId="0" xfId="0" applyFont="1"/>
    <xf numFmtId="43" fontId="11" fillId="0" borderId="85" xfId="1" applyFont="1" applyFill="1" applyBorder="1" applyProtection="1"/>
    <xf numFmtId="165" fontId="11" fillId="0" borderId="84" xfId="1" applyNumberFormat="1" applyFont="1" applyFill="1" applyBorder="1" applyProtection="1"/>
    <xf numFmtId="2" fontId="30" fillId="0" borderId="86" xfId="0" applyNumberFormat="1" applyFont="1" applyBorder="1"/>
    <xf numFmtId="1" fontId="30" fillId="0" borderId="87" xfId="0" applyNumberFormat="1" applyFont="1" applyBorder="1"/>
    <xf numFmtId="0" fontId="0" fillId="0" borderId="83" xfId="0" applyBorder="1"/>
    <xf numFmtId="0" fontId="0" fillId="0" borderId="8" xfId="0" applyBorder="1"/>
    <xf numFmtId="0" fontId="0" fillId="0" borderId="82" xfId="0" applyBorder="1"/>
    <xf numFmtId="0" fontId="0" fillId="0" borderId="41" xfId="0" applyBorder="1"/>
    <xf numFmtId="0" fontId="24" fillId="0" borderId="0" xfId="0" applyFont="1"/>
    <xf numFmtId="170" fontId="24" fillId="0" borderId="0" xfId="0" applyNumberFormat="1" applyFont="1" applyAlignment="1">
      <alignment horizontal="center"/>
    </xf>
    <xf numFmtId="168" fontId="24" fillId="0" borderId="0" xfId="0" applyNumberFormat="1" applyFont="1"/>
    <xf numFmtId="0" fontId="24" fillId="0" borderId="0" xfId="0" applyFont="1" applyProtection="1">
      <protection hidden="1"/>
    </xf>
    <xf numFmtId="170" fontId="24" fillId="0" borderId="0" xfId="0" applyNumberFormat="1" applyFont="1" applyAlignment="1" applyProtection="1">
      <alignment horizontal="center"/>
      <protection hidden="1"/>
    </xf>
    <xf numFmtId="168" fontId="24" fillId="0" borderId="0" xfId="0" applyNumberFormat="1" applyFont="1" applyProtection="1">
      <protection hidden="1"/>
    </xf>
    <xf numFmtId="170" fontId="24" fillId="0" borderId="3" xfId="0" applyNumberFormat="1" applyFont="1" applyBorder="1" applyAlignment="1" applyProtection="1">
      <alignment horizontal="center"/>
      <protection hidden="1"/>
    </xf>
    <xf numFmtId="170" fontId="24" fillId="0" borderId="3" xfId="0" applyNumberFormat="1" applyFont="1" applyBorder="1" applyAlignment="1" applyProtection="1">
      <alignment horizontal="center" vertical="center"/>
      <protection hidden="1"/>
    </xf>
    <xf numFmtId="0" fontId="24" fillId="9" borderId="0" xfId="0" applyFont="1" applyFill="1"/>
    <xf numFmtId="170" fontId="24" fillId="9" borderId="0" xfId="0" applyNumberFormat="1" applyFont="1" applyFill="1" applyAlignment="1">
      <alignment horizontal="center"/>
    </xf>
    <xf numFmtId="168" fontId="24" fillId="9" borderId="0" xfId="0" applyNumberFormat="1" applyFont="1" applyFill="1"/>
    <xf numFmtId="0" fontId="8" fillId="0" borderId="0" xfId="5"/>
    <xf numFmtId="0" fontId="8" fillId="9" borderId="0" xfId="5" applyFill="1"/>
    <xf numFmtId="0" fontId="8" fillId="0" borderId="1" xfId="5" applyBorder="1"/>
    <xf numFmtId="0" fontId="47" fillId="0" borderId="0" xfId="5" applyFont="1" applyAlignment="1">
      <alignment horizontal="left"/>
    </xf>
    <xf numFmtId="0" fontId="47" fillId="0" borderId="0" xfId="5" applyFont="1" applyAlignment="1">
      <alignment horizontal="right"/>
    </xf>
    <xf numFmtId="0" fontId="37" fillId="10" borderId="0" xfId="5" applyFont="1" applyFill="1"/>
    <xf numFmtId="0" fontId="34" fillId="10" borderId="0" xfId="5" applyFont="1" applyFill="1"/>
    <xf numFmtId="0" fontId="43" fillId="0" borderId="0" xfId="5" applyFont="1"/>
    <xf numFmtId="0" fontId="38" fillId="10" borderId="0" xfId="5" applyFont="1" applyFill="1"/>
    <xf numFmtId="0" fontId="39" fillId="0" borderId="0" xfId="5" applyFont="1"/>
    <xf numFmtId="0" fontId="48" fillId="0" borderId="0" xfId="5" applyFont="1"/>
    <xf numFmtId="0" fontId="35" fillId="10" borderId="0" xfId="5" applyFont="1" applyFill="1"/>
    <xf numFmtId="0" fontId="49" fillId="0" borderId="0" xfId="5" applyFont="1"/>
    <xf numFmtId="0" fontId="50" fillId="0" borderId="0" xfId="5" applyFont="1"/>
    <xf numFmtId="0" fontId="40" fillId="0" borderId="0" xfId="5" applyFont="1"/>
    <xf numFmtId="0" fontId="8" fillId="0" borderId="0" xfId="5" applyAlignment="1" applyProtection="1">
      <alignment horizontal="left" wrapText="1"/>
      <protection locked="0"/>
    </xf>
    <xf numFmtId="0" fontId="37" fillId="0" borderId="0" xfId="5" applyFont="1"/>
    <xf numFmtId="0" fontId="8" fillId="10" borderId="0" xfId="5" applyFill="1"/>
    <xf numFmtId="0" fontId="45" fillId="10" borderId="2" xfId="0" applyFont="1" applyFill="1" applyBorder="1" applyAlignment="1" applyProtection="1">
      <alignment wrapText="1"/>
      <protection hidden="1"/>
    </xf>
    <xf numFmtId="0" fontId="45" fillId="10" borderId="7" xfId="0" applyFont="1" applyFill="1" applyBorder="1" applyAlignment="1" applyProtection="1">
      <alignment wrapText="1"/>
      <protection hidden="1"/>
    </xf>
    <xf numFmtId="0" fontId="45" fillId="10" borderId="9" xfId="0" applyFont="1" applyFill="1" applyBorder="1" applyProtection="1">
      <protection hidden="1"/>
    </xf>
    <xf numFmtId="0" fontId="45" fillId="10" borderId="2" xfId="0" applyFont="1" applyFill="1" applyBorder="1" applyProtection="1">
      <protection hidden="1"/>
    </xf>
    <xf numFmtId="0" fontId="45" fillId="10" borderId="3" xfId="0" applyFont="1" applyFill="1" applyBorder="1" applyAlignment="1" applyProtection="1">
      <alignment horizontal="center"/>
      <protection hidden="1"/>
    </xf>
    <xf numFmtId="0" fontId="45" fillId="10" borderId="3" xfId="0" applyFont="1" applyFill="1" applyBorder="1" applyAlignment="1" applyProtection="1">
      <alignment horizontal="center" wrapText="1"/>
      <protection hidden="1"/>
    </xf>
    <xf numFmtId="168" fontId="45" fillId="10" borderId="7" xfId="0" applyNumberFormat="1" applyFont="1" applyFill="1" applyBorder="1" applyProtection="1">
      <protection hidden="1"/>
    </xf>
    <xf numFmtId="168" fontId="34" fillId="5" borderId="0" xfId="5" applyNumberFormat="1" applyFont="1" applyFill="1" applyAlignment="1">
      <alignment horizontal="left"/>
    </xf>
    <xf numFmtId="0" fontId="11" fillId="0" borderId="0" xfId="10"/>
    <xf numFmtId="0" fontId="11" fillId="9" borderId="0" xfId="10" applyFill="1"/>
    <xf numFmtId="0" fontId="11" fillId="0" borderId="0" xfId="10" applyProtection="1">
      <protection hidden="1"/>
    </xf>
    <xf numFmtId="168" fontId="11" fillId="0" borderId="0" xfId="10" applyNumberFormat="1" applyProtection="1">
      <protection hidden="1"/>
    </xf>
    <xf numFmtId="0" fontId="52" fillId="0" borderId="0" xfId="10" applyFont="1" applyProtection="1">
      <protection hidden="1"/>
    </xf>
    <xf numFmtId="0" fontId="34" fillId="10" borderId="3" xfId="10" applyFont="1" applyFill="1" applyBorder="1" applyAlignment="1" applyProtection="1">
      <alignment horizontal="center"/>
      <protection hidden="1"/>
    </xf>
    <xf numFmtId="0" fontId="34" fillId="10" borderId="3" xfId="10" applyFont="1" applyFill="1" applyBorder="1" applyProtection="1">
      <protection hidden="1"/>
    </xf>
    <xf numFmtId="0" fontId="48" fillId="0" borderId="0" xfId="10" applyFont="1" applyAlignment="1" applyProtection="1">
      <alignment horizontal="left" wrapText="1"/>
      <protection hidden="1"/>
    </xf>
    <xf numFmtId="0" fontId="48" fillId="0" borderId="0" xfId="10" applyFont="1" applyProtection="1">
      <protection hidden="1"/>
    </xf>
    <xf numFmtId="0" fontId="49" fillId="0" borderId="0" xfId="10" applyFont="1" applyProtection="1">
      <protection hidden="1"/>
    </xf>
    <xf numFmtId="0" fontId="48" fillId="0" borderId="3" xfId="10" applyFont="1" applyBorder="1" applyAlignment="1" applyProtection="1">
      <alignment horizontal="center"/>
      <protection hidden="1"/>
    </xf>
    <xf numFmtId="0" fontId="48" fillId="0" borderId="0" xfId="10" applyFont="1" applyAlignment="1" applyProtection="1">
      <alignment horizontal="center"/>
      <protection hidden="1"/>
    </xf>
    <xf numFmtId="4" fontId="48" fillId="0" borderId="3" xfId="10" applyNumberFormat="1" applyFont="1" applyBorder="1" applyAlignment="1" applyProtection="1">
      <alignment horizontal="center"/>
      <protection hidden="1"/>
    </xf>
    <xf numFmtId="3" fontId="48" fillId="0" borderId="3" xfId="10" applyNumberFormat="1" applyFont="1" applyBorder="1" applyAlignment="1" applyProtection="1">
      <alignment horizontal="center"/>
      <protection hidden="1"/>
    </xf>
    <xf numFmtId="3" fontId="48" fillId="0" borderId="0" xfId="10" applyNumberFormat="1" applyFont="1" applyAlignment="1" applyProtection="1">
      <alignment horizontal="center"/>
      <protection hidden="1"/>
    </xf>
    <xf numFmtId="173" fontId="48" fillId="0" borderId="0" xfId="10" applyNumberFormat="1" applyFont="1" applyAlignment="1" applyProtection="1">
      <alignment horizontal="center"/>
      <protection hidden="1"/>
    </xf>
    <xf numFmtId="0" fontId="48" fillId="0" borderId="0" xfId="10" applyFont="1"/>
    <xf numFmtId="0" fontId="35" fillId="0" borderId="0" xfId="5" applyFont="1"/>
    <xf numFmtId="0" fontId="34" fillId="5" borderId="11" xfId="10" applyFont="1" applyFill="1" applyBorder="1" applyAlignment="1" applyProtection="1">
      <alignment horizontal="center"/>
      <protection hidden="1"/>
    </xf>
    <xf numFmtId="0" fontId="34" fillId="5" borderId="0" xfId="10" applyFont="1" applyFill="1" applyAlignment="1" applyProtection="1">
      <alignment horizontal="center"/>
      <protection hidden="1"/>
    </xf>
    <xf numFmtId="0" fontId="34" fillId="5" borderId="12" xfId="10" applyFont="1" applyFill="1" applyBorder="1" applyAlignment="1" applyProtection="1">
      <alignment horizontal="center"/>
      <protection hidden="1"/>
    </xf>
    <xf numFmtId="4" fontId="35" fillId="0" borderId="0" xfId="10" applyNumberFormat="1" applyFont="1" applyProtection="1">
      <protection hidden="1"/>
    </xf>
    <xf numFmtId="2" fontId="35" fillId="0" borderId="0" xfId="10" applyNumberFormat="1" applyFont="1" applyProtection="1">
      <protection hidden="1"/>
    </xf>
    <xf numFmtId="4" fontId="35" fillId="5" borderId="0" xfId="10" applyNumberFormat="1" applyFont="1" applyFill="1" applyProtection="1">
      <protection hidden="1"/>
    </xf>
    <xf numFmtId="2" fontId="35" fillId="5" borderId="0" xfId="10" applyNumberFormat="1" applyFont="1" applyFill="1" applyProtection="1">
      <protection hidden="1"/>
    </xf>
    <xf numFmtId="0" fontId="35" fillId="5" borderId="0" xfId="10" applyFont="1" applyFill="1" applyProtection="1">
      <protection hidden="1"/>
    </xf>
    <xf numFmtId="0" fontId="35" fillId="0" borderId="0" xfId="10" applyFont="1" applyAlignment="1" applyProtection="1">
      <alignment horizontal="center"/>
      <protection hidden="1"/>
    </xf>
    <xf numFmtId="0" fontId="35" fillId="0" borderId="0" xfId="10" applyFont="1" applyProtection="1">
      <protection hidden="1"/>
    </xf>
    <xf numFmtId="4" fontId="35" fillId="0" borderId="0" xfId="10" applyNumberFormat="1" applyFont="1" applyAlignment="1" applyProtection="1">
      <alignment horizontal="center"/>
      <protection hidden="1"/>
    </xf>
    <xf numFmtId="3" fontId="35" fillId="0" borderId="0" xfId="10" applyNumberFormat="1" applyFont="1" applyAlignment="1" applyProtection="1">
      <alignment horizontal="center"/>
      <protection hidden="1"/>
    </xf>
    <xf numFmtId="168" fontId="48" fillId="5" borderId="0" xfId="10" applyNumberFormat="1" applyFont="1" applyFill="1" applyProtection="1">
      <protection locked="0" hidden="1"/>
    </xf>
    <xf numFmtId="168" fontId="49" fillId="5" borderId="0" xfId="10" applyNumberFormat="1" applyFont="1" applyFill="1" applyProtection="1">
      <protection hidden="1"/>
    </xf>
    <xf numFmtId="0" fontId="45" fillId="10" borderId="2" xfId="0" applyFont="1" applyFill="1" applyBorder="1" applyAlignment="1" applyProtection="1">
      <alignment horizontal="left"/>
      <protection hidden="1"/>
    </xf>
    <xf numFmtId="0" fontId="24" fillId="0" borderId="3" xfId="0" applyFont="1" applyBorder="1" applyAlignment="1" applyProtection="1">
      <alignment horizontal="center"/>
      <protection hidden="1"/>
    </xf>
    <xf numFmtId="0" fontId="44" fillId="0" borderId="3" xfId="0" applyFont="1" applyBorder="1" applyAlignment="1" applyProtection="1">
      <alignment horizontal="center"/>
      <protection hidden="1"/>
    </xf>
    <xf numFmtId="0" fontId="24" fillId="13" borderId="0" xfId="0" applyFont="1" applyFill="1" applyAlignment="1" applyProtection="1">
      <alignment vertical="center"/>
      <protection hidden="1"/>
    </xf>
    <xf numFmtId="0" fontId="45" fillId="5" borderId="3" xfId="0" applyFont="1" applyFill="1" applyBorder="1" applyAlignment="1" applyProtection="1">
      <alignment horizontal="center"/>
      <protection hidden="1"/>
    </xf>
    <xf numFmtId="0" fontId="24" fillId="5" borderId="0" xfId="0" applyFont="1" applyFill="1" applyProtection="1">
      <protection locked="0" hidden="1"/>
    </xf>
    <xf numFmtId="168" fontId="24" fillId="5" borderId="0" xfId="0" applyNumberFormat="1" applyFont="1" applyFill="1" applyProtection="1">
      <protection hidden="1"/>
    </xf>
    <xf numFmtId="0" fontId="44" fillId="0" borderId="9" xfId="0" applyFont="1" applyBorder="1" applyAlignment="1" applyProtection="1">
      <alignment horizontal="center"/>
      <protection hidden="1"/>
    </xf>
    <xf numFmtId="170" fontId="24" fillId="5" borderId="0" xfId="0" applyNumberFormat="1" applyFont="1" applyFill="1" applyAlignment="1" applyProtection="1">
      <alignment horizontal="center"/>
      <protection hidden="1"/>
    </xf>
    <xf numFmtId="168" fontId="24" fillId="0" borderId="7" xfId="0" applyNumberFormat="1" applyFont="1" applyBorder="1"/>
    <xf numFmtId="0" fontId="24" fillId="5" borderId="0" xfId="0" applyFont="1" applyFill="1" applyProtection="1">
      <protection hidden="1"/>
    </xf>
    <xf numFmtId="0" fontId="24" fillId="5" borderId="0" xfId="0" applyFont="1" applyFill="1" applyAlignment="1" applyProtection="1">
      <alignment vertical="center"/>
      <protection hidden="1"/>
    </xf>
    <xf numFmtId="0" fontId="53" fillId="0" borderId="0" xfId="0" applyFont="1" applyProtection="1">
      <protection hidden="1"/>
    </xf>
    <xf numFmtId="0" fontId="24" fillId="13" borderId="11" xfId="0" applyFont="1" applyFill="1" applyBorder="1"/>
    <xf numFmtId="0" fontId="24" fillId="13" borderId="0" xfId="0" applyFont="1" applyFill="1"/>
    <xf numFmtId="170" fontId="24" fillId="13" borderId="0" xfId="0" applyNumberFormat="1" applyFont="1" applyFill="1" applyAlignment="1">
      <alignment horizontal="center"/>
    </xf>
    <xf numFmtId="0" fontId="45" fillId="10" borderId="7" xfId="0" applyFont="1" applyFill="1" applyBorder="1" applyProtection="1">
      <protection hidden="1"/>
    </xf>
    <xf numFmtId="168" fontId="46" fillId="5" borderId="0" xfId="2" applyNumberFormat="1" applyFont="1" applyFill="1" applyBorder="1" applyProtection="1">
      <protection hidden="1"/>
    </xf>
    <xf numFmtId="44" fontId="24" fillId="0" borderId="3" xfId="0" applyNumberFormat="1" applyFont="1" applyBorder="1" applyProtection="1">
      <protection hidden="1"/>
    </xf>
    <xf numFmtId="44" fontId="53" fillId="0" borderId="3" xfId="0" applyNumberFormat="1" applyFont="1" applyBorder="1" applyAlignment="1" applyProtection="1">
      <alignment wrapText="1"/>
      <protection hidden="1"/>
    </xf>
    <xf numFmtId="0" fontId="48" fillId="9" borderId="3" xfId="10" applyFont="1" applyFill="1" applyBorder="1" applyProtection="1">
      <protection locked="0" hidden="1"/>
    </xf>
    <xf numFmtId="0" fontId="0" fillId="9" borderId="3" xfId="0" applyFill="1" applyBorder="1" applyProtection="1">
      <protection locked="0"/>
    </xf>
    <xf numFmtId="0" fontId="11" fillId="9" borderId="3" xfId="0" applyFont="1" applyFill="1" applyBorder="1" applyProtection="1">
      <protection locked="0"/>
    </xf>
    <xf numFmtId="3" fontId="48" fillId="9" borderId="3" xfId="10" applyNumberFormat="1" applyFont="1" applyFill="1" applyBorder="1" applyProtection="1">
      <protection locked="0"/>
    </xf>
    <xf numFmtId="44" fontId="55" fillId="8" borderId="3" xfId="2" applyFont="1" applyFill="1" applyBorder="1" applyAlignment="1" applyProtection="1">
      <alignment vertical="center"/>
      <protection locked="0"/>
    </xf>
    <xf numFmtId="0" fontId="24" fillId="9" borderId="9" xfId="0" applyFont="1" applyFill="1" applyBorder="1" applyAlignment="1" applyProtection="1">
      <alignment horizontal="center"/>
      <protection locked="0"/>
    </xf>
    <xf numFmtId="0" fontId="56" fillId="5" borderId="0" xfId="5" applyFont="1" applyFill="1"/>
    <xf numFmtId="0" fontId="55" fillId="9" borderId="9" xfId="0" applyFont="1" applyFill="1" applyBorder="1" applyAlignment="1" applyProtection="1">
      <alignment horizontal="center"/>
      <protection locked="0"/>
    </xf>
    <xf numFmtId="0" fontId="24" fillId="9" borderId="3" xfId="0" applyFont="1" applyFill="1" applyBorder="1" applyAlignment="1" applyProtection="1">
      <alignment horizontal="center"/>
      <protection locked="0"/>
    </xf>
    <xf numFmtId="0" fontId="24" fillId="0" borderId="13" xfId="0" applyFont="1" applyBorder="1"/>
    <xf numFmtId="0" fontId="58" fillId="0" borderId="0" xfId="10" applyFont="1" applyProtection="1">
      <protection hidden="1"/>
    </xf>
    <xf numFmtId="0" fontId="24" fillId="9" borderId="3" xfId="0" applyFont="1" applyFill="1" applyBorder="1" applyAlignment="1" applyProtection="1">
      <alignment vertical="center"/>
      <protection locked="0" hidden="1"/>
    </xf>
    <xf numFmtId="0" fontId="48" fillId="0" borderId="0" xfId="19" applyFont="1"/>
    <xf numFmtId="0" fontId="59" fillId="0" borderId="0" xfId="19" applyFont="1"/>
    <xf numFmtId="0" fontId="0" fillId="0" borderId="0" xfId="19" applyFont="1"/>
    <xf numFmtId="0" fontId="6" fillId="0" borderId="0" xfId="5" applyFont="1" applyAlignment="1" applyProtection="1">
      <alignment horizontal="left"/>
      <protection locked="0"/>
    </xf>
    <xf numFmtId="0" fontId="35" fillId="0" borderId="0" xfId="5" applyFont="1" applyAlignment="1">
      <alignment horizontal="right" wrapText="1"/>
    </xf>
    <xf numFmtId="0" fontId="60" fillId="0" borderId="0" xfId="5" applyFont="1"/>
    <xf numFmtId="0" fontId="61" fillId="0" borderId="0" xfId="5" applyFont="1"/>
    <xf numFmtId="0" fontId="61" fillId="0" borderId="0" xfId="0" applyFont="1"/>
    <xf numFmtId="0" fontId="61" fillId="0" borderId="0" xfId="0" applyFont="1" applyProtection="1">
      <protection hidden="1"/>
    </xf>
    <xf numFmtId="0" fontId="45" fillId="10" borderId="0" xfId="0" applyFont="1" applyFill="1"/>
    <xf numFmtId="0" fontId="63" fillId="10" borderId="0" xfId="0" applyFont="1" applyFill="1"/>
    <xf numFmtId="0" fontId="63" fillId="5" borderId="0" xfId="0" applyFont="1" applyFill="1"/>
    <xf numFmtId="0" fontId="45" fillId="5" borderId="0" xfId="0" applyFont="1" applyFill="1"/>
    <xf numFmtId="0" fontId="62" fillId="0" borderId="0" xfId="0" applyFont="1" applyAlignment="1">
      <alignment horizontal="left" vertical="center"/>
    </xf>
    <xf numFmtId="0" fontId="24" fillId="0" borderId="0" xfId="0" applyFont="1" applyAlignment="1">
      <alignment horizontal="left" wrapText="1"/>
    </xf>
    <xf numFmtId="0" fontId="34" fillId="10" borderId="0" xfId="0" applyFont="1" applyFill="1"/>
    <xf numFmtId="0" fontId="56" fillId="0" borderId="0" xfId="5" applyFont="1"/>
    <xf numFmtId="0" fontId="56" fillId="0" borderId="1" xfId="5" applyFont="1" applyBorder="1"/>
    <xf numFmtId="0" fontId="66" fillId="0" borderId="0" xfId="0" applyFont="1" applyProtection="1">
      <protection hidden="1"/>
    </xf>
    <xf numFmtId="0" fontId="67" fillId="0" borderId="0" xfId="0" applyFont="1" applyProtection="1">
      <protection hidden="1"/>
    </xf>
    <xf numFmtId="0" fontId="62" fillId="0" borderId="0" xfId="0" applyFont="1" applyAlignment="1">
      <alignment horizontal="left" vertical="center" wrapText="1"/>
    </xf>
    <xf numFmtId="0" fontId="62" fillId="0" borderId="0" xfId="0" applyFont="1" applyAlignment="1">
      <alignment vertical="center"/>
    </xf>
    <xf numFmtId="0" fontId="24" fillId="0" borderId="0" xfId="0" applyFont="1" applyAlignment="1">
      <alignment vertical="center"/>
    </xf>
    <xf numFmtId="0" fontId="65" fillId="0" borderId="0" xfId="0" applyFont="1" applyAlignment="1">
      <alignment vertical="center"/>
    </xf>
    <xf numFmtId="0" fontId="53" fillId="0" borderId="0" xfId="0" applyFont="1" applyAlignment="1">
      <alignment vertical="center"/>
    </xf>
    <xf numFmtId="0" fontId="24" fillId="0" borderId="0" xfId="0" applyFont="1" applyAlignment="1">
      <alignment horizontal="left" vertical="center"/>
    </xf>
    <xf numFmtId="168" fontId="24" fillId="13" borderId="7" xfId="0" applyNumberFormat="1" applyFont="1" applyFill="1" applyBorder="1"/>
    <xf numFmtId="0" fontId="24" fillId="13" borderId="2" xfId="0" applyFont="1" applyFill="1" applyBorder="1"/>
    <xf numFmtId="0" fontId="48" fillId="9" borderId="3" xfId="0" applyFont="1" applyFill="1" applyBorder="1" applyProtection="1">
      <protection locked="0"/>
    </xf>
    <xf numFmtId="4" fontId="11" fillId="0" borderId="0" xfId="10" applyNumberFormat="1" applyProtection="1">
      <protection hidden="1"/>
    </xf>
    <xf numFmtId="3" fontId="11" fillId="0" borderId="0" xfId="10" applyNumberFormat="1" applyProtection="1">
      <protection hidden="1"/>
    </xf>
    <xf numFmtId="0" fontId="68" fillId="0" borderId="0" xfId="10" applyFont="1" applyProtection="1">
      <protection hidden="1"/>
    </xf>
    <xf numFmtId="4" fontId="12" fillId="14" borderId="9" xfId="10" applyNumberFormat="1" applyFont="1" applyFill="1" applyBorder="1" applyProtection="1">
      <protection hidden="1"/>
    </xf>
    <xf numFmtId="4" fontId="12" fillId="14" borderId="2" xfId="10" applyNumberFormat="1" applyFont="1" applyFill="1" applyBorder="1" applyProtection="1">
      <protection hidden="1"/>
    </xf>
    <xf numFmtId="3" fontId="12" fillId="14" borderId="7" xfId="10" applyNumberFormat="1" applyFont="1" applyFill="1" applyBorder="1" applyProtection="1">
      <protection hidden="1"/>
    </xf>
    <xf numFmtId="3" fontId="12" fillId="14" borderId="2" xfId="10" applyNumberFormat="1" applyFont="1" applyFill="1" applyBorder="1" applyProtection="1">
      <protection hidden="1"/>
    </xf>
    <xf numFmtId="3" fontId="12" fillId="0" borderId="0" xfId="10" applyNumberFormat="1" applyFont="1" applyProtection="1">
      <protection hidden="1"/>
    </xf>
    <xf numFmtId="0" fontId="12" fillId="14" borderId="9" xfId="10" applyFont="1" applyFill="1" applyBorder="1" applyProtection="1">
      <protection hidden="1"/>
    </xf>
    <xf numFmtId="0" fontId="11" fillId="0" borderId="0" xfId="10" applyAlignment="1" applyProtection="1">
      <alignment horizontal="left" wrapText="1"/>
      <protection hidden="1"/>
    </xf>
    <xf numFmtId="4" fontId="11" fillId="0" borderId="0" xfId="10" applyNumberFormat="1" applyAlignment="1" applyProtection="1">
      <alignment horizontal="center"/>
      <protection hidden="1"/>
    </xf>
    <xf numFmtId="0" fontId="11" fillId="0" borderId="0" xfId="10" applyAlignment="1" applyProtection="1">
      <alignment horizontal="center"/>
      <protection hidden="1"/>
    </xf>
    <xf numFmtId="0" fontId="69" fillId="0" borderId="0" xfId="10" applyFont="1" applyProtection="1">
      <protection hidden="1"/>
    </xf>
    <xf numFmtId="173" fontId="11" fillId="0" borderId="0" xfId="10" applyNumberFormat="1" applyAlignment="1" applyProtection="1">
      <alignment horizontal="center"/>
      <protection hidden="1"/>
    </xf>
    <xf numFmtId="3" fontId="11" fillId="0" borderId="0" xfId="10" applyNumberFormat="1" applyAlignment="1" applyProtection="1">
      <alignment horizontal="center"/>
      <protection hidden="1"/>
    </xf>
    <xf numFmtId="3" fontId="11" fillId="0" borderId="0" xfId="10" applyNumberFormat="1"/>
    <xf numFmtId="4" fontId="11" fillId="9" borderId="0" xfId="10" applyNumberFormat="1" applyFill="1"/>
    <xf numFmtId="3" fontId="11" fillId="9" borderId="0" xfId="10" applyNumberFormat="1" applyFill="1"/>
    <xf numFmtId="4" fontId="11" fillId="0" borderId="0" xfId="10" applyNumberFormat="1"/>
    <xf numFmtId="3" fontId="11" fillId="9" borderId="3" xfId="10" applyNumberFormat="1" applyFill="1" applyBorder="1" applyProtection="1">
      <protection locked="0" hidden="1"/>
    </xf>
    <xf numFmtId="3" fontId="11" fillId="9" borderId="0" xfId="10" applyNumberFormat="1" applyFill="1" applyProtection="1">
      <protection hidden="1"/>
    </xf>
    <xf numFmtId="4" fontId="11" fillId="9" borderId="0" xfId="10" applyNumberFormat="1" applyFill="1" applyProtection="1">
      <protection hidden="1"/>
    </xf>
    <xf numFmtId="168" fontId="11" fillId="9" borderId="3" xfId="10" applyNumberFormat="1" applyFill="1" applyBorder="1" applyProtection="1">
      <protection locked="0" hidden="1"/>
    </xf>
    <xf numFmtId="0" fontId="11" fillId="9" borderId="3" xfId="10" applyFill="1" applyBorder="1" applyAlignment="1" applyProtection="1">
      <alignment horizontal="right"/>
      <protection locked="0" hidden="1"/>
    </xf>
    <xf numFmtId="44" fontId="12" fillId="0" borderId="3" xfId="10" applyNumberFormat="1" applyFont="1" applyBorder="1" applyProtection="1">
      <protection hidden="1"/>
    </xf>
    <xf numFmtId="168" fontId="34" fillId="10" borderId="0" xfId="5" applyNumberFormat="1" applyFont="1" applyFill="1" applyAlignment="1">
      <alignment horizontal="right"/>
    </xf>
    <xf numFmtId="0" fontId="70" fillId="0" borderId="13" xfId="0" applyFont="1" applyBorder="1"/>
    <xf numFmtId="0" fontId="34" fillId="5" borderId="0" xfId="5" applyFont="1" applyFill="1" applyAlignment="1">
      <alignment horizontal="center"/>
    </xf>
    <xf numFmtId="0" fontId="34" fillId="5" borderId="0" xfId="5" applyFont="1" applyFill="1"/>
    <xf numFmtId="168" fontId="34" fillId="5" borderId="0" xfId="5" applyNumberFormat="1" applyFont="1" applyFill="1"/>
    <xf numFmtId="0" fontId="71" fillId="5" borderId="0" xfId="5" applyFont="1" applyFill="1" applyAlignment="1">
      <alignment horizontal="left"/>
    </xf>
    <xf numFmtId="0" fontId="34" fillId="0" borderId="0" xfId="6" applyFont="1"/>
    <xf numFmtId="0" fontId="35" fillId="0" borderId="0" xfId="6" applyFont="1"/>
    <xf numFmtId="0" fontId="34" fillId="0" borderId="0" xfId="6" applyFont="1" applyAlignment="1">
      <alignment horizontal="center"/>
    </xf>
    <xf numFmtId="0" fontId="35" fillId="0" borderId="0" xfId="6" applyFont="1" applyAlignment="1">
      <alignment horizontal="left"/>
    </xf>
    <xf numFmtId="0" fontId="34" fillId="0" borderId="0" xfId="6" applyFont="1" applyAlignment="1">
      <alignment horizontal="left" vertical="center"/>
    </xf>
    <xf numFmtId="0" fontId="38" fillId="0" borderId="0" xfId="6" applyFont="1"/>
    <xf numFmtId="0" fontId="38" fillId="0" borderId="0" xfId="6" applyFont="1" applyAlignment="1">
      <alignment horizontal="center"/>
    </xf>
    <xf numFmtId="0" fontId="39" fillId="0" borderId="1" xfId="5" applyFont="1" applyBorder="1" applyAlignment="1" applyProtection="1">
      <alignment horizontal="left"/>
      <protection locked="0"/>
    </xf>
    <xf numFmtId="0" fontId="35" fillId="0" borderId="0" xfId="5" applyFont="1" applyAlignment="1">
      <alignment horizontal="right" wrapText="1"/>
    </xf>
    <xf numFmtId="0" fontId="39" fillId="0" borderId="2" xfId="5" applyFont="1" applyBorder="1" applyAlignment="1" applyProtection="1">
      <alignment horizontal="left"/>
      <protection locked="0"/>
    </xf>
    <xf numFmtId="0" fontId="41" fillId="0" borderId="0" xfId="5" applyFont="1" applyAlignment="1">
      <alignment horizontal="left" vertical="center" wrapText="1" shrinkToFit="1"/>
    </xf>
    <xf numFmtId="0" fontId="42" fillId="11" borderId="0" xfId="5" applyFont="1" applyFill="1" applyAlignment="1">
      <alignment horizontal="left" vertical="center" wrapText="1"/>
    </xf>
    <xf numFmtId="0" fontId="8" fillId="0" borderId="0" xfId="5" applyAlignment="1">
      <alignment horizontal="right" wrapText="1"/>
    </xf>
    <xf numFmtId="0" fontId="34" fillId="5" borderId="0" xfId="5" applyFont="1" applyFill="1" applyAlignment="1">
      <alignment horizontal="center"/>
    </xf>
    <xf numFmtId="0" fontId="1" fillId="0" borderId="1" xfId="5" applyFont="1" applyBorder="1" applyAlignment="1" applyProtection="1">
      <alignment horizontal="left" vertical="center"/>
      <protection locked="0" hidden="1"/>
    </xf>
    <xf numFmtId="0" fontId="5" fillId="0" borderId="1" xfId="5" applyFont="1" applyBorder="1" applyAlignment="1" applyProtection="1">
      <alignment horizontal="left" vertical="center"/>
      <protection locked="0" hidden="1"/>
    </xf>
    <xf numFmtId="14" fontId="3" fillId="0" borderId="1" xfId="5" applyNumberFormat="1" applyFont="1" applyBorder="1" applyAlignment="1" applyProtection="1">
      <alignment horizontal="left" vertical="center"/>
      <protection locked="0" hidden="1"/>
    </xf>
    <xf numFmtId="0" fontId="3" fillId="0" borderId="1" xfId="5" applyFont="1" applyBorder="1" applyAlignment="1" applyProtection="1">
      <alignment horizontal="left" vertical="center"/>
      <protection locked="0" hidden="1"/>
    </xf>
    <xf numFmtId="0" fontId="24" fillId="0" borderId="0" xfId="10" applyFont="1" applyAlignment="1">
      <alignment horizontal="left" vertical="center" wrapText="1"/>
    </xf>
    <xf numFmtId="0" fontId="62" fillId="0" borderId="0" xfId="0" applyFont="1" applyAlignment="1">
      <alignment horizontal="left" vertical="center" wrapText="1"/>
    </xf>
    <xf numFmtId="0" fontId="24" fillId="5" borderId="0" xfId="0" applyFont="1" applyFill="1" applyAlignment="1">
      <alignment horizontal="left" vertical="center" wrapText="1"/>
    </xf>
    <xf numFmtId="0" fontId="53" fillId="5" borderId="0" xfId="0" applyFont="1" applyFill="1" applyAlignment="1">
      <alignment horizontal="left" vertical="center" wrapText="1"/>
    </xf>
    <xf numFmtId="0" fontId="62" fillId="0" borderId="0" xfId="0" applyFont="1" applyAlignment="1">
      <alignment horizontal="left" vertical="top" wrapText="1"/>
    </xf>
    <xf numFmtId="0" fontId="24" fillId="0" borderId="0" xfId="0" applyFont="1" applyAlignment="1">
      <alignment horizontal="left" vertical="center" wrapText="1"/>
    </xf>
    <xf numFmtId="0" fontId="57" fillId="5" borderId="0" xfId="0" applyFont="1" applyFill="1" applyAlignment="1" applyProtection="1">
      <alignment horizontal="left" vertical="center" wrapText="1"/>
      <protection hidden="1"/>
    </xf>
    <xf numFmtId="0" fontId="24" fillId="5" borderId="0" xfId="0" applyFont="1" applyFill="1" applyAlignment="1" applyProtection="1">
      <alignment horizontal="center"/>
      <protection hidden="1"/>
    </xf>
    <xf numFmtId="0" fontId="44" fillId="5" borderId="0" xfId="0" applyFont="1" applyFill="1" applyAlignment="1" applyProtection="1">
      <alignment horizontal="center"/>
      <protection hidden="1"/>
    </xf>
    <xf numFmtId="0" fontId="24" fillId="0" borderId="9" xfId="0" applyFont="1" applyBorder="1" applyAlignment="1" applyProtection="1">
      <alignment horizontal="center" wrapText="1"/>
      <protection hidden="1"/>
    </xf>
    <xf numFmtId="0" fontId="24" fillId="0" borderId="7" xfId="0" applyFont="1" applyBorder="1" applyAlignment="1" applyProtection="1">
      <alignment horizontal="center" wrapText="1"/>
      <protection hidden="1"/>
    </xf>
    <xf numFmtId="0" fontId="24" fillId="0" borderId="21" xfId="0" applyFont="1" applyBorder="1" applyAlignment="1" applyProtection="1">
      <alignment horizontal="center" vertical="center" wrapText="1"/>
      <protection hidden="1"/>
    </xf>
    <xf numFmtId="0" fontId="24" fillId="0" borderId="13" xfId="0" applyFont="1" applyBorder="1" applyAlignment="1" applyProtection="1">
      <alignment horizontal="center" vertical="center" wrapText="1"/>
      <protection hidden="1"/>
    </xf>
    <xf numFmtId="0" fontId="24" fillId="0" borderId="22" xfId="0" applyFont="1" applyBorder="1" applyAlignment="1" applyProtection="1">
      <alignment horizontal="center" vertical="center" wrapText="1"/>
      <protection hidden="1"/>
    </xf>
    <xf numFmtId="0" fontId="24" fillId="0" borderId="11" xfId="0" applyFont="1" applyBorder="1" applyAlignment="1" applyProtection="1">
      <alignment horizontal="center" vertical="center" wrapText="1"/>
      <protection hidden="1"/>
    </xf>
    <xf numFmtId="0" fontId="24" fillId="0" borderId="0" xfId="0" applyFont="1" applyAlignment="1" applyProtection="1">
      <alignment horizontal="center" vertical="center" wrapText="1"/>
      <protection hidden="1"/>
    </xf>
    <xf numFmtId="0" fontId="24" fillId="0" borderId="12" xfId="0" applyFont="1" applyBorder="1" applyAlignment="1" applyProtection="1">
      <alignment horizontal="center" vertical="center" wrapText="1"/>
      <protection hidden="1"/>
    </xf>
    <xf numFmtId="0" fontId="24" fillId="0" borderId="6" xfId="0" applyFont="1" applyBorder="1" applyAlignment="1" applyProtection="1">
      <alignment horizontal="center" vertical="center" wrapText="1"/>
      <protection hidden="1"/>
    </xf>
    <xf numFmtId="0" fontId="24" fillId="0" borderId="1" xfId="0" applyFont="1" applyBorder="1" applyAlignment="1" applyProtection="1">
      <alignment horizontal="center" vertical="center" wrapText="1"/>
      <protection hidden="1"/>
    </xf>
    <xf numFmtId="0" fontId="24" fillId="0" borderId="5" xfId="0" applyFont="1" applyBorder="1" applyAlignment="1" applyProtection="1">
      <alignment horizontal="center" vertical="center" wrapText="1"/>
      <protection hidden="1"/>
    </xf>
    <xf numFmtId="0" fontId="24" fillId="12" borderId="9" xfId="0" applyFont="1" applyFill="1" applyBorder="1" applyAlignment="1" applyProtection="1">
      <alignment horizontal="left" wrapText="1"/>
      <protection hidden="1"/>
    </xf>
    <xf numFmtId="0" fontId="24" fillId="12" borderId="2" xfId="0" applyFont="1" applyFill="1" applyBorder="1" applyAlignment="1" applyProtection="1">
      <alignment horizontal="left" wrapText="1"/>
      <protection hidden="1"/>
    </xf>
    <xf numFmtId="0" fontId="24" fillId="12" borderId="7" xfId="0" applyFont="1" applyFill="1" applyBorder="1" applyAlignment="1" applyProtection="1">
      <alignment horizontal="left" wrapText="1"/>
      <protection hidden="1"/>
    </xf>
    <xf numFmtId="0" fontId="24" fillId="0" borderId="3" xfId="0" applyFont="1" applyBorder="1" applyAlignment="1" applyProtection="1">
      <alignment horizontal="center" vertical="center" wrapText="1"/>
      <protection hidden="1"/>
    </xf>
    <xf numFmtId="0" fontId="24" fillId="0" borderId="9" xfId="0" applyFont="1" applyBorder="1" applyAlignment="1" applyProtection="1">
      <alignment horizontal="center" vertical="center"/>
      <protection hidden="1"/>
    </xf>
    <xf numFmtId="0" fontId="24" fillId="0" borderId="2" xfId="0" applyFont="1" applyBorder="1" applyAlignment="1" applyProtection="1">
      <alignment horizontal="center" vertical="center"/>
      <protection hidden="1"/>
    </xf>
    <xf numFmtId="0" fontId="24" fillId="5" borderId="0" xfId="0" applyFont="1" applyFill="1" applyAlignment="1" applyProtection="1">
      <alignment horizontal="center" vertical="center" wrapText="1"/>
      <protection hidden="1"/>
    </xf>
    <xf numFmtId="0" fontId="24" fillId="0" borderId="3" xfId="0" applyFont="1" applyBorder="1" applyAlignment="1" applyProtection="1">
      <alignment horizontal="center" wrapText="1"/>
      <protection hidden="1"/>
    </xf>
    <xf numFmtId="0" fontId="24" fillId="12" borderId="3" xfId="0" applyFont="1" applyFill="1" applyBorder="1" applyAlignment="1" applyProtection="1">
      <alignment horizontal="left" wrapText="1"/>
      <protection hidden="1"/>
    </xf>
    <xf numFmtId="0" fontId="24" fillId="0" borderId="6" xfId="0" applyFont="1" applyBorder="1" applyAlignment="1" applyProtection="1">
      <alignment horizontal="center" wrapText="1"/>
      <protection hidden="1"/>
    </xf>
    <xf numFmtId="0" fontId="24" fillId="0" borderId="1" xfId="0" applyFont="1" applyBorder="1" applyAlignment="1" applyProtection="1">
      <alignment horizontal="center" wrapText="1"/>
      <protection hidden="1"/>
    </xf>
    <xf numFmtId="0" fontId="53" fillId="0" borderId="9" xfId="0" applyFont="1" applyBorder="1" applyAlignment="1" applyProtection="1">
      <alignment horizontal="center" wrapText="1"/>
      <protection hidden="1"/>
    </xf>
    <xf numFmtId="0" fontId="53" fillId="0" borderId="7" xfId="0" applyFont="1" applyBorder="1" applyAlignment="1" applyProtection="1">
      <alignment horizontal="center" wrapText="1"/>
      <protection hidden="1"/>
    </xf>
    <xf numFmtId="0" fontId="53" fillId="5" borderId="9" xfId="0" applyFont="1" applyFill="1" applyBorder="1" applyAlignment="1" applyProtection="1">
      <alignment horizontal="left" wrapText="1"/>
      <protection hidden="1"/>
    </xf>
    <xf numFmtId="0" fontId="53" fillId="5" borderId="2" xfId="0" applyFont="1" applyFill="1" applyBorder="1" applyAlignment="1" applyProtection="1">
      <alignment horizontal="left" wrapText="1"/>
      <protection hidden="1"/>
    </xf>
    <xf numFmtId="0" fontId="53" fillId="5" borderId="7" xfId="0" applyFont="1" applyFill="1" applyBorder="1" applyAlignment="1" applyProtection="1">
      <alignment horizontal="left" wrapText="1"/>
      <protection hidden="1"/>
    </xf>
    <xf numFmtId="0" fontId="45" fillId="10" borderId="9" xfId="0" applyFont="1" applyFill="1" applyBorder="1" applyAlignment="1" applyProtection="1">
      <alignment horizontal="left"/>
      <protection hidden="1"/>
    </xf>
    <xf numFmtId="0" fontId="45" fillId="10" borderId="2" xfId="0" applyFont="1" applyFill="1" applyBorder="1" applyAlignment="1" applyProtection="1">
      <alignment horizontal="left"/>
      <protection hidden="1"/>
    </xf>
    <xf numFmtId="0" fontId="45" fillId="10" borderId="7" xfId="0" applyFont="1" applyFill="1" applyBorder="1" applyAlignment="1" applyProtection="1">
      <alignment horizontal="left"/>
      <protection hidden="1"/>
    </xf>
    <xf numFmtId="0" fontId="24" fillId="0" borderId="2" xfId="0" applyFont="1" applyBorder="1" applyAlignment="1" applyProtection="1">
      <alignment horizontal="center" wrapText="1"/>
      <protection hidden="1"/>
    </xf>
    <xf numFmtId="0" fontId="54" fillId="5" borderId="0" xfId="0" applyFont="1" applyFill="1" applyAlignment="1" applyProtection="1">
      <alignment horizontal="left" wrapText="1"/>
      <protection hidden="1"/>
    </xf>
    <xf numFmtId="0" fontId="54" fillId="0" borderId="0" xfId="0" applyFont="1" applyAlignment="1" applyProtection="1">
      <alignment horizontal="left" wrapText="1"/>
      <protection hidden="1"/>
    </xf>
    <xf numFmtId="0" fontId="54" fillId="0" borderId="12" xfId="0" applyFont="1" applyBorder="1" applyAlignment="1" applyProtection="1">
      <alignment horizontal="left" wrapText="1"/>
      <protection hidden="1"/>
    </xf>
    <xf numFmtId="0" fontId="11" fillId="0" borderId="0" xfId="10" applyAlignment="1" applyProtection="1">
      <alignment horizontal="right" wrapText="1"/>
      <protection hidden="1"/>
    </xf>
    <xf numFmtId="0" fontId="48" fillId="9" borderId="3" xfId="10" applyFont="1" applyFill="1" applyBorder="1" applyAlignment="1" applyProtection="1">
      <alignment horizontal="left" wrapText="1"/>
      <protection locked="0"/>
    </xf>
    <xf numFmtId="0" fontId="49" fillId="0" borderId="1" xfId="10" applyFont="1" applyBorder="1" applyAlignment="1" applyProtection="1">
      <alignment horizontal="center"/>
      <protection hidden="1"/>
    </xf>
    <xf numFmtId="0" fontId="34" fillId="10" borderId="3" xfId="10" applyFont="1" applyFill="1" applyBorder="1" applyAlignment="1" applyProtection="1">
      <alignment horizontal="left" wrapText="1"/>
      <protection hidden="1"/>
    </xf>
    <xf numFmtId="0" fontId="11" fillId="9" borderId="3" xfId="10" applyFill="1" applyBorder="1" applyAlignment="1" applyProtection="1">
      <alignment horizontal="left" wrapText="1"/>
      <protection locked="0" hidden="1"/>
    </xf>
    <xf numFmtId="0" fontId="26" fillId="2" borderId="20" xfId="0" applyFont="1" applyFill="1" applyBorder="1" applyAlignment="1">
      <alignment horizontal="center"/>
    </xf>
    <xf numFmtId="0" fontId="20" fillId="2" borderId="20" xfId="0" applyFont="1" applyFill="1" applyBorder="1" applyAlignment="1">
      <alignment horizontal="center"/>
    </xf>
    <xf numFmtId="0" fontId="21" fillId="0" borderId="0" xfId="0" applyFont="1" applyAlignment="1">
      <alignment horizontal="center" wrapText="1"/>
    </xf>
    <xf numFmtId="0" fontId="14" fillId="0" borderId="0" xfId="0" applyFont="1" applyAlignment="1">
      <alignment horizontal="center" wrapText="1"/>
    </xf>
    <xf numFmtId="0" fontId="12" fillId="0" borderId="0" xfId="0" applyFont="1" applyAlignment="1">
      <alignment horizontal="center"/>
    </xf>
    <xf numFmtId="0" fontId="23" fillId="2" borderId="1" xfId="0" applyFont="1" applyFill="1" applyBorder="1" applyAlignment="1">
      <alignment horizontal="left"/>
    </xf>
    <xf numFmtId="0" fontId="16" fillId="2" borderId="14"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0" borderId="14" xfId="0" applyFont="1" applyBorder="1" applyAlignment="1">
      <alignment horizontal="center" wrapText="1"/>
    </xf>
    <xf numFmtId="0" fontId="16" fillId="0" borderId="16" xfId="0" applyFont="1" applyBorder="1" applyAlignment="1">
      <alignment horizontal="center" wrapText="1"/>
    </xf>
    <xf numFmtId="0" fontId="16" fillId="0" borderId="15" xfId="0" applyFont="1" applyBorder="1" applyAlignment="1">
      <alignment horizontal="center" wrapText="1"/>
    </xf>
    <xf numFmtId="0" fontId="16" fillId="0" borderId="17" xfId="0" applyFont="1" applyBorder="1" applyAlignment="1">
      <alignment horizontal="center" wrapText="1"/>
    </xf>
    <xf numFmtId="0" fontId="23" fillId="2" borderId="30" xfId="0" applyFont="1" applyFill="1" applyBorder="1" applyAlignment="1" applyProtection="1">
      <alignment horizontal="left"/>
      <protection locked="0"/>
    </xf>
    <xf numFmtId="0" fontId="23" fillId="2" borderId="31" xfId="0" applyFont="1" applyFill="1" applyBorder="1" applyAlignment="1" applyProtection="1">
      <alignment horizontal="left"/>
      <protection locked="0"/>
    </xf>
    <xf numFmtId="0" fontId="23" fillId="2" borderId="28" xfId="0" applyFont="1" applyFill="1" applyBorder="1" applyAlignment="1" applyProtection="1">
      <alignment horizontal="left"/>
      <protection locked="0"/>
    </xf>
    <xf numFmtId="0" fontId="23" fillId="0" borderId="29" xfId="0" applyFont="1" applyBorder="1" applyAlignment="1" applyProtection="1">
      <alignment horizontal="left"/>
      <protection locked="0"/>
    </xf>
    <xf numFmtId="0" fontId="16" fillId="2" borderId="23"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16" fillId="2" borderId="32" xfId="0" applyFont="1" applyFill="1" applyBorder="1" applyAlignment="1">
      <alignment horizontal="center" vertical="center" wrapText="1"/>
    </xf>
    <xf numFmtId="0" fontId="16" fillId="2" borderId="33" xfId="0" applyFont="1" applyFill="1" applyBorder="1" applyAlignment="1">
      <alignment horizontal="center" vertical="center" wrapText="1"/>
    </xf>
    <xf numFmtId="0" fontId="16" fillId="2" borderId="34" xfId="0" applyFont="1" applyFill="1" applyBorder="1" applyAlignment="1">
      <alignment horizontal="center" vertical="center" wrapText="1"/>
    </xf>
    <xf numFmtId="0" fontId="16" fillId="2" borderId="35" xfId="0" applyFont="1" applyFill="1" applyBorder="1" applyAlignment="1">
      <alignment horizontal="center" vertical="center" wrapText="1"/>
    </xf>
    <xf numFmtId="0" fontId="16" fillId="2" borderId="36" xfId="0" applyFont="1" applyFill="1" applyBorder="1" applyAlignment="1">
      <alignment horizontal="center" vertical="center" wrapText="1"/>
    </xf>
    <xf numFmtId="0" fontId="16" fillId="0" borderId="24" xfId="0" applyFont="1" applyBorder="1" applyAlignment="1">
      <alignment horizontal="center" vertical="center" wrapText="1"/>
    </xf>
    <xf numFmtId="0" fontId="16" fillId="0" borderId="37" xfId="0" applyFont="1" applyBorder="1" applyAlignment="1">
      <alignment horizontal="center" vertical="center" wrapText="1"/>
    </xf>
    <xf numFmtId="0" fontId="16" fillId="0" borderId="10" xfId="0" applyFont="1" applyBorder="1" applyAlignment="1">
      <alignment horizontal="center" vertical="center" wrapText="1"/>
    </xf>
    <xf numFmtId="0" fontId="23" fillId="2" borderId="27" xfId="0" applyFont="1" applyFill="1" applyBorder="1" applyAlignment="1" applyProtection="1">
      <alignment horizontal="left"/>
      <protection locked="0"/>
    </xf>
    <xf numFmtId="0" fontId="23" fillId="2" borderId="7" xfId="0" applyFont="1" applyFill="1" applyBorder="1" applyAlignment="1" applyProtection="1">
      <alignment horizontal="left"/>
      <protection locked="0"/>
    </xf>
    <xf numFmtId="0" fontId="23" fillId="2" borderId="19" xfId="0" applyFont="1" applyFill="1" applyBorder="1" applyAlignment="1" applyProtection="1">
      <alignment horizontal="left"/>
      <protection locked="0"/>
    </xf>
    <xf numFmtId="0" fontId="23" fillId="0" borderId="2" xfId="0" applyFont="1" applyBorder="1" applyAlignment="1" applyProtection="1">
      <alignment horizontal="left"/>
      <protection locked="0"/>
    </xf>
    <xf numFmtId="0" fontId="23" fillId="0" borderId="7" xfId="0" applyFont="1" applyBorder="1" applyAlignment="1" applyProtection="1">
      <alignment horizontal="left"/>
      <protection locked="0"/>
    </xf>
    <xf numFmtId="0" fontId="23" fillId="2" borderId="55" xfId="0" applyFont="1" applyFill="1" applyBorder="1" applyAlignment="1" applyProtection="1">
      <alignment horizontal="left"/>
      <protection locked="0"/>
    </xf>
    <xf numFmtId="0" fontId="23" fillId="2" borderId="5" xfId="0" applyFont="1" applyFill="1" applyBorder="1" applyAlignment="1" applyProtection="1">
      <alignment horizontal="left"/>
      <protection locked="0"/>
    </xf>
    <xf numFmtId="0" fontId="15" fillId="2" borderId="27" xfId="0" applyFont="1" applyFill="1" applyBorder="1" applyAlignment="1" applyProtection="1">
      <alignment horizontal="left"/>
      <protection locked="0"/>
    </xf>
    <xf numFmtId="0" fontId="15" fillId="2" borderId="7" xfId="0" applyFont="1" applyFill="1" applyBorder="1" applyAlignment="1" applyProtection="1">
      <alignment horizontal="left"/>
      <protection locked="0"/>
    </xf>
    <xf numFmtId="0" fontId="15" fillId="2" borderId="19" xfId="0" applyFont="1" applyFill="1" applyBorder="1" applyAlignment="1" applyProtection="1">
      <alignment horizontal="left"/>
      <protection locked="0"/>
    </xf>
    <xf numFmtId="0" fontId="0" fillId="0" borderId="7" xfId="0" applyBorder="1" applyAlignment="1" applyProtection="1">
      <alignment horizontal="left"/>
      <protection locked="0"/>
    </xf>
    <xf numFmtId="0" fontId="23" fillId="2" borderId="80" xfId="0" applyFont="1" applyFill="1" applyBorder="1" applyAlignment="1" applyProtection="1">
      <alignment horizontal="left"/>
      <protection locked="0"/>
    </xf>
    <xf numFmtId="0" fontId="23" fillId="0" borderId="5" xfId="0" applyFont="1" applyBorder="1" applyAlignment="1" applyProtection="1">
      <alignment horizontal="left"/>
      <protection locked="0"/>
    </xf>
    <xf numFmtId="0" fontId="15" fillId="2" borderId="56" xfId="0" applyFont="1" applyFill="1" applyBorder="1" applyAlignment="1" applyProtection="1">
      <alignment horizontal="left"/>
      <protection locked="0"/>
    </xf>
    <xf numFmtId="0" fontId="15" fillId="2" borderId="58" xfId="0" applyFont="1" applyFill="1" applyBorder="1" applyAlignment="1" applyProtection="1">
      <alignment horizontal="left"/>
      <protection locked="0"/>
    </xf>
    <xf numFmtId="0" fontId="15" fillId="2" borderId="70" xfId="0" applyFont="1" applyFill="1" applyBorder="1" applyAlignment="1" applyProtection="1">
      <alignment horizontal="left"/>
      <protection locked="0"/>
    </xf>
    <xf numFmtId="0" fontId="0" fillId="0" borderId="58" xfId="0" applyBorder="1" applyAlignment="1" applyProtection="1">
      <alignment horizontal="left"/>
      <protection locked="0"/>
    </xf>
    <xf numFmtId="0" fontId="11" fillId="2" borderId="1" xfId="0" applyFont="1" applyFill="1" applyBorder="1" applyAlignment="1">
      <alignment horizontal="left"/>
    </xf>
    <xf numFmtId="0" fontId="11" fillId="2" borderId="5" xfId="0" applyFont="1" applyFill="1" applyBorder="1" applyAlignment="1">
      <alignment horizontal="left"/>
    </xf>
    <xf numFmtId="0" fontId="11" fillId="0" borderId="1" xfId="0" applyFont="1" applyBorder="1" applyAlignment="1">
      <alignment horizontal="center"/>
    </xf>
    <xf numFmtId="0" fontId="11" fillId="0" borderId="5" xfId="0" applyFont="1" applyBorder="1"/>
    <xf numFmtId="0" fontId="21" fillId="0" borderId="12" xfId="0" applyFont="1" applyBorder="1" applyAlignment="1">
      <alignment horizontal="center" wrapText="1"/>
    </xf>
    <xf numFmtId="0" fontId="21" fillId="0" borderId="0" xfId="0" applyFont="1" applyAlignment="1">
      <alignment horizontal="center"/>
    </xf>
    <xf numFmtId="0" fontId="21" fillId="0" borderId="12" xfId="0" applyFont="1" applyBorder="1" applyAlignment="1">
      <alignment horizontal="center"/>
    </xf>
    <xf numFmtId="0" fontId="14" fillId="0" borderId="0" xfId="0" applyFont="1" applyAlignment="1">
      <alignment horizontal="center"/>
    </xf>
    <xf numFmtId="0" fontId="14" fillId="0" borderId="12" xfId="0" applyFont="1" applyBorder="1" applyAlignment="1">
      <alignment horizontal="center"/>
    </xf>
    <xf numFmtId="0" fontId="12" fillId="0" borderId="12" xfId="0" applyFont="1" applyBorder="1" applyAlignment="1">
      <alignment horizontal="center"/>
    </xf>
    <xf numFmtId="0" fontId="12" fillId="0" borderId="59" xfId="0" applyFont="1" applyBorder="1" applyAlignment="1">
      <alignment horizontal="center" vertical="center"/>
    </xf>
    <xf numFmtId="0" fontId="12" fillId="0" borderId="50" xfId="0" applyFont="1" applyBorder="1" applyAlignment="1">
      <alignment horizontal="center" vertical="center"/>
    </xf>
    <xf numFmtId="0" fontId="12" fillId="0" borderId="68" xfId="0" applyFont="1" applyBorder="1" applyAlignment="1">
      <alignment horizontal="center" vertical="center"/>
    </xf>
    <xf numFmtId="0" fontId="0" fillId="8" borderId="3" xfId="0" applyFill="1" applyBorder="1" applyAlignment="1">
      <alignment horizontal="left" vertical="center"/>
    </xf>
    <xf numFmtId="0" fontId="27" fillId="2" borderId="3" xfId="0" applyFont="1" applyFill="1" applyBorder="1" applyAlignment="1">
      <alignment horizontal="center" vertical="center" wrapText="1"/>
    </xf>
    <xf numFmtId="0" fontId="0" fillId="2" borderId="3" xfId="0" applyFill="1" applyBorder="1" applyAlignment="1">
      <alignment horizontal="center" vertical="center"/>
    </xf>
    <xf numFmtId="0" fontId="12" fillId="4" borderId="60" xfId="0" applyFont="1" applyFill="1" applyBorder="1" applyAlignment="1">
      <alignment horizontal="center" vertical="center" wrapText="1"/>
    </xf>
    <xf numFmtId="0" fontId="12" fillId="4" borderId="24" xfId="0" applyFont="1" applyFill="1" applyBorder="1" applyAlignment="1">
      <alignment horizontal="center" vertical="center" wrapText="1"/>
    </xf>
    <xf numFmtId="0" fontId="12" fillId="4" borderId="25" xfId="0" applyFont="1" applyFill="1" applyBorder="1" applyAlignment="1">
      <alignment horizontal="center" vertical="center" wrapText="1"/>
    </xf>
    <xf numFmtId="0" fontId="12" fillId="4" borderId="63" xfId="0" applyFont="1" applyFill="1" applyBorder="1" applyAlignment="1">
      <alignment horizontal="center" vertical="center" wrapText="1"/>
    </xf>
    <xf numFmtId="0" fontId="12" fillId="4" borderId="20" xfId="0" applyFont="1" applyFill="1" applyBorder="1" applyAlignment="1">
      <alignment horizontal="center" vertical="center" wrapText="1"/>
    </xf>
    <xf numFmtId="0" fontId="12" fillId="4" borderId="62" xfId="0" applyFont="1" applyFill="1" applyBorder="1" applyAlignment="1">
      <alignment horizontal="center" vertical="center" wrapText="1"/>
    </xf>
    <xf numFmtId="0" fontId="0" fillId="0" borderId="60" xfId="0" applyBorder="1" applyAlignment="1">
      <alignment horizontal="left" vertical="center" wrapText="1" indent="2"/>
    </xf>
    <xf numFmtId="0" fontId="0" fillId="0" borderId="25" xfId="0" applyBorder="1" applyAlignment="1">
      <alignment horizontal="left" vertical="center" wrapText="1" indent="2"/>
    </xf>
    <xf numFmtId="0" fontId="0" fillId="0" borderId="63" xfId="0" applyBorder="1" applyAlignment="1">
      <alignment horizontal="left" vertical="center" wrapText="1" indent="2"/>
    </xf>
    <xf numFmtId="0" fontId="0" fillId="0" borderId="62" xfId="0" applyBorder="1" applyAlignment="1">
      <alignment horizontal="left" vertical="center" wrapText="1" indent="2"/>
    </xf>
    <xf numFmtId="0" fontId="0" fillId="0" borderId="61" xfId="0" applyBorder="1" applyAlignment="1">
      <alignment horizontal="left" vertical="center" wrapText="1" indent="2"/>
    </xf>
    <xf numFmtId="0" fontId="0" fillId="0" borderId="57" xfId="0" applyBorder="1" applyAlignment="1">
      <alignment horizontal="left" vertical="center" wrapText="1" indent="2"/>
    </xf>
    <xf numFmtId="0" fontId="0" fillId="0" borderId="59" xfId="0" applyBorder="1" applyAlignment="1">
      <alignment horizontal="left" vertical="center" wrapText="1" indent="2"/>
    </xf>
    <xf numFmtId="0" fontId="0" fillId="0" borderId="58" xfId="0" applyBorder="1" applyAlignment="1">
      <alignment horizontal="left" vertical="center" wrapText="1" indent="2"/>
    </xf>
    <xf numFmtId="0" fontId="12" fillId="4" borderId="11" xfId="0" applyFont="1" applyFill="1" applyBorder="1" applyAlignment="1">
      <alignment horizontal="center" vertical="center" wrapText="1"/>
    </xf>
    <xf numFmtId="0" fontId="12" fillId="4" borderId="0" xfId="0" applyFont="1" applyFill="1" applyAlignment="1">
      <alignment horizontal="center" vertical="center" wrapText="1"/>
    </xf>
    <xf numFmtId="0" fontId="12" fillId="4" borderId="12" xfId="0" applyFont="1" applyFill="1" applyBorder="1" applyAlignment="1">
      <alignment horizontal="center" vertical="center" wrapText="1"/>
    </xf>
    <xf numFmtId="0" fontId="0" fillId="0" borderId="6" xfId="0" applyBorder="1" applyAlignment="1">
      <alignment horizontal="left" vertical="center" wrapText="1" indent="2"/>
    </xf>
    <xf numFmtId="0" fontId="0" fillId="0" borderId="5" xfId="0" applyBorder="1" applyAlignment="1">
      <alignment horizontal="left" vertical="center" wrapText="1" indent="2"/>
    </xf>
    <xf numFmtId="0" fontId="0" fillId="0" borderId="9" xfId="0" applyBorder="1" applyAlignment="1">
      <alignment horizontal="left" vertical="center" wrapText="1" indent="2"/>
    </xf>
    <xf numFmtId="0" fontId="0" fillId="0" borderId="7" xfId="0" applyBorder="1" applyAlignment="1">
      <alignment horizontal="left" vertical="center" wrapText="1" indent="2"/>
    </xf>
    <xf numFmtId="0" fontId="0" fillId="0" borderId="21" xfId="0" applyBorder="1" applyAlignment="1">
      <alignment horizontal="left" vertical="center" wrapText="1" indent="2"/>
    </xf>
    <xf numFmtId="0" fontId="0" fillId="0" borderId="22" xfId="0" applyBorder="1" applyAlignment="1">
      <alignment horizontal="left" vertical="center" wrapText="1" indent="2"/>
    </xf>
    <xf numFmtId="0" fontId="11" fillId="2" borderId="61" xfId="0" applyFont="1" applyFill="1" applyBorder="1" applyAlignment="1">
      <alignment horizontal="left" vertical="center" indent="2"/>
    </xf>
    <xf numFmtId="0" fontId="11" fillId="2" borderId="47" xfId="0" applyFont="1" applyFill="1" applyBorder="1" applyAlignment="1">
      <alignment horizontal="left" vertical="center" indent="2"/>
    </xf>
    <xf numFmtId="0" fontId="11" fillId="2" borderId="57" xfId="0" applyFont="1" applyFill="1" applyBorder="1" applyAlignment="1">
      <alignment horizontal="left" vertical="center" indent="2"/>
    </xf>
    <xf numFmtId="0" fontId="11" fillId="2" borderId="9" xfId="0" applyFont="1" applyFill="1" applyBorder="1" applyAlignment="1">
      <alignment horizontal="left" vertical="center" indent="2"/>
    </xf>
    <xf numFmtId="0" fontId="11" fillId="2" borderId="2" xfId="0" applyFont="1" applyFill="1" applyBorder="1" applyAlignment="1">
      <alignment horizontal="left" vertical="center" indent="2"/>
    </xf>
    <xf numFmtId="0" fontId="11" fillId="2" borderId="7" xfId="0" applyFont="1" applyFill="1" applyBorder="1" applyAlignment="1">
      <alignment horizontal="left" vertical="center" indent="2"/>
    </xf>
    <xf numFmtId="0" fontId="11" fillId="2" borderId="59" xfId="0" applyFont="1" applyFill="1" applyBorder="1" applyAlignment="1">
      <alignment horizontal="left" vertical="center" indent="2"/>
    </xf>
    <xf numFmtId="0" fontId="11" fillId="2" borderId="50" xfId="0" applyFont="1" applyFill="1" applyBorder="1" applyAlignment="1">
      <alignment horizontal="left" vertical="center" indent="2"/>
    </xf>
    <xf numFmtId="0" fontId="11" fillId="2" borderId="58" xfId="0" applyFont="1" applyFill="1" applyBorder="1" applyAlignment="1">
      <alignment horizontal="left" vertical="center" indent="2"/>
    </xf>
    <xf numFmtId="0" fontId="12" fillId="4" borderId="65"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52" xfId="0" applyFont="1" applyFill="1" applyBorder="1" applyAlignment="1">
      <alignment horizontal="center" vertical="center" wrapText="1"/>
    </xf>
    <xf numFmtId="0" fontId="0" fillId="2" borderId="65" xfId="0" applyFill="1" applyBorder="1" applyAlignment="1">
      <alignment horizontal="left" vertical="center" indent="2"/>
    </xf>
    <xf numFmtId="0" fontId="0" fillId="2" borderId="52" xfId="0" applyFill="1" applyBorder="1" applyAlignment="1">
      <alignment horizontal="left" vertical="center" indent="2"/>
    </xf>
    <xf numFmtId="0" fontId="12" fillId="4" borderId="46" xfId="0" applyFont="1" applyFill="1" applyBorder="1" applyAlignment="1">
      <alignment horizontal="center" vertical="center" wrapText="1"/>
    </xf>
    <xf numFmtId="0" fontId="0" fillId="0" borderId="46" xfId="0" applyBorder="1" applyAlignment="1">
      <alignment horizontal="left" vertical="center" wrapText="1" indent="2"/>
    </xf>
    <xf numFmtId="0" fontId="0" fillId="0" borderId="65" xfId="0" applyBorder="1" applyAlignment="1">
      <alignment horizontal="left" vertical="center" wrapText="1" indent="2"/>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63" xfId="0" applyBorder="1" applyAlignment="1">
      <alignment horizontal="center" vertical="center" wrapText="1"/>
    </xf>
    <xf numFmtId="0" fontId="0" fillId="0" borderId="20" xfId="0" applyBorder="1" applyAlignment="1">
      <alignment horizontal="center" vertical="center" wrapText="1"/>
    </xf>
    <xf numFmtId="0" fontId="0" fillId="0" borderId="62" xfId="0" applyBorder="1" applyAlignment="1">
      <alignment horizontal="center" vertical="center" wrapText="1"/>
    </xf>
    <xf numFmtId="0" fontId="0" fillId="0" borderId="47" xfId="0" applyBorder="1" applyAlignment="1">
      <alignment horizontal="left" vertical="center" wrapText="1" indent="2"/>
    </xf>
    <xf numFmtId="0" fontId="0" fillId="0" borderId="64" xfId="0" applyBorder="1" applyAlignment="1">
      <alignment horizontal="left" vertical="center" wrapText="1" indent="2"/>
    </xf>
    <xf numFmtId="0" fontId="12" fillId="8" borderId="44" xfId="0" applyFont="1" applyFill="1" applyBorder="1" applyAlignment="1">
      <alignment horizontal="center" vertical="center"/>
    </xf>
    <xf numFmtId="0" fontId="0" fillId="0" borderId="45" xfId="0" applyBorder="1" applyAlignment="1">
      <alignment horizontal="center" vertical="center"/>
    </xf>
    <xf numFmtId="0" fontId="0" fillId="0" borderId="73" xfId="0" applyBorder="1" applyAlignment="1">
      <alignment horizontal="center" vertical="center"/>
    </xf>
    <xf numFmtId="0" fontId="12" fillId="5" borderId="45" xfId="0" applyFont="1" applyFill="1" applyBorder="1" applyAlignment="1">
      <alignment horizontal="left" vertical="center"/>
    </xf>
    <xf numFmtId="0" fontId="0" fillId="2" borderId="45" xfId="0" applyFill="1" applyBorder="1" applyAlignment="1">
      <alignment horizontal="left" vertical="center" indent="2"/>
    </xf>
    <xf numFmtId="0" fontId="12" fillId="4" borderId="23" xfId="0" applyFont="1" applyFill="1" applyBorder="1" applyAlignment="1">
      <alignment horizontal="center" vertical="center" wrapText="1"/>
    </xf>
    <xf numFmtId="0" fontId="12" fillId="4" borderId="42" xfId="0" applyFont="1" applyFill="1" applyBorder="1" applyAlignment="1">
      <alignment horizontal="center" vertical="center" wrapText="1"/>
    </xf>
    <xf numFmtId="0" fontId="0" fillId="2" borderId="60" xfId="0" applyFill="1" applyBorder="1" applyAlignment="1">
      <alignment horizontal="left" vertical="center" indent="2"/>
    </xf>
    <xf numFmtId="0" fontId="0" fillId="2" borderId="24" xfId="0" applyFill="1" applyBorder="1" applyAlignment="1">
      <alignment horizontal="left" vertical="center" indent="2"/>
    </xf>
    <xf numFmtId="0" fontId="0" fillId="2" borderId="25" xfId="0" applyFill="1" applyBorder="1" applyAlignment="1">
      <alignment horizontal="left" vertical="center" indent="2"/>
    </xf>
    <xf numFmtId="0" fontId="0" fillId="2" borderId="3" xfId="0" applyFill="1" applyBorder="1" applyAlignment="1">
      <alignment horizontal="left" vertical="center" indent="2"/>
    </xf>
    <xf numFmtId="0" fontId="0" fillId="2" borderId="63" xfId="0" applyFill="1" applyBorder="1" applyAlignment="1">
      <alignment horizontal="left" vertical="center" indent="2"/>
    </xf>
    <xf numFmtId="0" fontId="0" fillId="2" borderId="20" xfId="0" applyFill="1" applyBorder="1" applyAlignment="1">
      <alignment horizontal="left" vertical="center" indent="2"/>
    </xf>
    <xf numFmtId="0" fontId="0" fillId="2" borderId="62" xfId="0" applyFill="1" applyBorder="1" applyAlignment="1">
      <alignment horizontal="left" vertical="center" indent="2"/>
    </xf>
    <xf numFmtId="0" fontId="0" fillId="2" borderId="9" xfId="0" applyFill="1" applyBorder="1" applyAlignment="1">
      <alignment horizontal="left" vertical="center" indent="2"/>
    </xf>
    <xf numFmtId="0" fontId="0" fillId="2" borderId="2" xfId="0" applyFill="1" applyBorder="1" applyAlignment="1">
      <alignment horizontal="left" vertical="center" indent="2"/>
    </xf>
    <xf numFmtId="0" fontId="0" fillId="2" borderId="7" xfId="0" applyFill="1" applyBorder="1" applyAlignment="1">
      <alignment horizontal="left" vertical="center" indent="2"/>
    </xf>
    <xf numFmtId="0" fontId="11" fillId="2" borderId="63" xfId="0" applyFont="1" applyFill="1" applyBorder="1" applyAlignment="1">
      <alignment horizontal="left" vertical="center" indent="2"/>
    </xf>
    <xf numFmtId="0" fontId="0" fillId="3" borderId="0" xfId="0" applyFill="1" applyProtection="1">
      <protection locked="0"/>
    </xf>
    <xf numFmtId="0" fontId="0" fillId="0" borderId="10" xfId="0" applyBorder="1" applyProtection="1">
      <protection locked="0"/>
    </xf>
    <xf numFmtId="0" fontId="32" fillId="0" borderId="26" xfId="0" applyFont="1" applyBorder="1" applyAlignment="1">
      <alignment horizontal="center"/>
    </xf>
    <xf numFmtId="0" fontId="0" fillId="0" borderId="26" xfId="0" applyBorder="1" applyAlignment="1">
      <alignment horizontal="center"/>
    </xf>
    <xf numFmtId="0" fontId="12" fillId="8" borderId="60" xfId="0" applyFont="1" applyFill="1" applyBorder="1" applyAlignment="1">
      <alignment horizontal="center" vertical="center" wrapText="1"/>
    </xf>
    <xf numFmtId="0" fontId="12" fillId="8" borderId="24" xfId="0" applyFont="1" applyFill="1" applyBorder="1" applyAlignment="1">
      <alignment horizontal="center" vertical="center" wrapText="1"/>
    </xf>
    <xf numFmtId="0" fontId="12" fillId="8" borderId="25"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12" fillId="8" borderId="0" xfId="0" applyFont="1" applyFill="1" applyAlignment="1">
      <alignment horizontal="center" vertical="center" wrapText="1"/>
    </xf>
    <xf numFmtId="0" fontId="12" fillId="8" borderId="12" xfId="0" applyFont="1" applyFill="1" applyBorder="1" applyAlignment="1">
      <alignment horizontal="center" vertical="center" wrapText="1"/>
    </xf>
    <xf numFmtId="0" fontId="12" fillId="8" borderId="53"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33" xfId="0" applyFont="1" applyFill="1" applyBorder="1" applyAlignment="1">
      <alignment horizontal="center" vertical="center" wrapText="1"/>
    </xf>
    <xf numFmtId="0" fontId="11" fillId="0" borderId="61" xfId="0" applyFont="1" applyBorder="1" applyAlignment="1">
      <alignment horizontal="left" vertical="center" indent="2"/>
    </xf>
    <xf numFmtId="0" fontId="11" fillId="0" borderId="47" xfId="0" applyFont="1" applyBorder="1" applyAlignment="1">
      <alignment horizontal="left" vertical="center" indent="2"/>
    </xf>
    <xf numFmtId="0" fontId="11" fillId="0" borderId="5" xfId="0" applyFont="1" applyBorder="1" applyAlignment="1">
      <alignment horizontal="left" vertical="center" indent="2"/>
    </xf>
    <xf numFmtId="0" fontId="11" fillId="0" borderId="9" xfId="0" applyFont="1" applyBorder="1" applyAlignment="1">
      <alignment horizontal="left" vertical="center" indent="2"/>
    </xf>
    <xf numFmtId="0" fontId="11" fillId="0" borderId="2" xfId="0" applyFont="1" applyBorder="1" applyAlignment="1">
      <alignment horizontal="left" vertical="center" indent="2"/>
    </xf>
    <xf numFmtId="0" fontId="11" fillId="0" borderId="7" xfId="0" applyFont="1" applyBorder="1" applyAlignment="1">
      <alignment horizontal="left" vertical="center" indent="2"/>
    </xf>
    <xf numFmtId="0" fontId="11" fillId="0" borderId="38" xfId="0" applyFont="1" applyBorder="1" applyAlignment="1">
      <alignment horizontal="left" vertical="center" indent="2"/>
    </xf>
    <xf numFmtId="0" fontId="11" fillId="0" borderId="77" xfId="0" applyFont="1" applyBorder="1" applyAlignment="1">
      <alignment horizontal="left" vertical="center" indent="2"/>
    </xf>
    <xf numFmtId="0" fontId="11" fillId="0" borderId="39" xfId="0" applyFont="1" applyBorder="1" applyAlignment="1">
      <alignment horizontal="left" vertical="center" indent="2"/>
    </xf>
    <xf numFmtId="0" fontId="19" fillId="5" borderId="0" xfId="0" applyFont="1" applyFill="1" applyAlignment="1">
      <alignment horizontal="left"/>
    </xf>
    <xf numFmtId="0" fontId="0" fillId="3" borderId="0" xfId="0" applyFill="1" applyAlignment="1" applyProtection="1">
      <alignment horizontal="center"/>
      <protection locked="0"/>
    </xf>
    <xf numFmtId="0" fontId="0" fillId="3" borderId="10" xfId="0" applyFill="1" applyBorder="1" applyAlignment="1" applyProtection="1">
      <alignment horizontal="center"/>
      <protection locked="0"/>
    </xf>
    <xf numFmtId="0" fontId="16" fillId="2" borderId="0" xfId="0" applyFont="1" applyFill="1" applyAlignment="1" applyProtection="1">
      <alignment wrapText="1"/>
      <protection locked="0"/>
    </xf>
    <xf numFmtId="0" fontId="0" fillId="0" borderId="0" xfId="0" applyAlignment="1">
      <alignment wrapText="1"/>
    </xf>
    <xf numFmtId="0" fontId="0" fillId="0" borderId="1" xfId="0" applyBorder="1" applyAlignment="1">
      <alignment horizontal="center"/>
    </xf>
    <xf numFmtId="0" fontId="23" fillId="0" borderId="13" xfId="0" applyFont="1" applyBorder="1" applyAlignment="1">
      <alignment horizontal="center" wrapText="1"/>
    </xf>
    <xf numFmtId="0" fontId="23" fillId="0" borderId="0" xfId="0" applyFont="1" applyAlignment="1">
      <alignment horizontal="center" wrapText="1"/>
    </xf>
    <xf numFmtId="0" fontId="23" fillId="0" borderId="2" xfId="0" applyFont="1" applyBorder="1" applyAlignment="1">
      <alignment horizontal="left" wrapText="1"/>
    </xf>
    <xf numFmtId="0" fontId="16" fillId="0" borderId="0" xfId="0" applyFont="1" applyAlignment="1">
      <alignment horizontal="center"/>
    </xf>
    <xf numFmtId="166" fontId="23" fillId="0" borderId="2" xfId="0" applyNumberFormat="1" applyFont="1" applyBorder="1" applyAlignment="1">
      <alignment horizontal="left" wrapText="1"/>
    </xf>
    <xf numFmtId="0" fontId="0" fillId="0" borderId="0" xfId="0"/>
    <xf numFmtId="0" fontId="23" fillId="0" borderId="1" xfId="0" applyFont="1" applyBorder="1" applyAlignment="1">
      <alignment horizontal="left" wrapText="1"/>
    </xf>
    <xf numFmtId="0" fontId="23" fillId="2" borderId="1" xfId="0" applyFont="1" applyFill="1" applyBorder="1" applyAlignment="1" applyProtection="1">
      <alignment horizontal="left"/>
      <protection locked="0"/>
    </xf>
    <xf numFmtId="0" fontId="16" fillId="2" borderId="0" xfId="0" applyFont="1" applyFill="1" applyAlignment="1">
      <alignment horizontal="left"/>
    </xf>
    <xf numFmtId="0" fontId="23" fillId="2" borderId="2" xfId="0" applyFont="1" applyFill="1" applyBorder="1" applyAlignment="1" applyProtection="1">
      <alignment horizontal="left"/>
      <protection locked="0"/>
    </xf>
    <xf numFmtId="168" fontId="23" fillId="2" borderId="9" xfId="0" applyNumberFormat="1" applyFont="1" applyFill="1" applyBorder="1"/>
    <xf numFmtId="0" fontId="23" fillId="0" borderId="7" xfId="0" applyFont="1" applyBorder="1"/>
    <xf numFmtId="37" fontId="23" fillId="2" borderId="9" xfId="0" applyNumberFormat="1" applyFont="1" applyFill="1" applyBorder="1" applyAlignment="1">
      <alignment horizontal="right"/>
    </xf>
    <xf numFmtId="0" fontId="23" fillId="0" borderId="7" xfId="0" applyFont="1" applyBorder="1" applyAlignment="1">
      <alignment horizontal="right"/>
    </xf>
    <xf numFmtId="39" fontId="23" fillId="2" borderId="9" xfId="0" applyNumberFormat="1" applyFont="1" applyFill="1" applyBorder="1" applyAlignment="1">
      <alignment horizontal="right"/>
    </xf>
    <xf numFmtId="166" fontId="23" fillId="2" borderId="2" xfId="0" applyNumberFormat="1" applyFont="1" applyFill="1" applyBorder="1" applyAlignment="1" applyProtection="1">
      <alignment horizontal="left"/>
      <protection locked="0"/>
    </xf>
    <xf numFmtId="0" fontId="13" fillId="2" borderId="1" xfId="0" applyFont="1" applyFill="1" applyBorder="1" applyAlignment="1" applyProtection="1">
      <alignment horizontal="left"/>
      <protection locked="0"/>
    </xf>
    <xf numFmtId="0" fontId="0" fillId="0" borderId="1" xfId="0" applyBorder="1"/>
    <xf numFmtId="0" fontId="0" fillId="0" borderId="5" xfId="0" applyBorder="1"/>
    <xf numFmtId="44" fontId="13" fillId="2" borderId="2" xfId="2" applyFont="1" applyFill="1" applyBorder="1" applyAlignment="1" applyProtection="1">
      <alignment horizontal="left"/>
      <protection locked="0"/>
    </xf>
    <xf numFmtId="0" fontId="0" fillId="0" borderId="2" xfId="0" applyBorder="1"/>
    <xf numFmtId="0" fontId="18" fillId="4" borderId="21" xfId="0" applyFont="1" applyFill="1" applyBorder="1" applyAlignment="1" applyProtection="1">
      <alignment horizontal="center"/>
      <protection locked="0"/>
    </xf>
    <xf numFmtId="0" fontId="0" fillId="0" borderId="13" xfId="0" applyBorder="1"/>
    <xf numFmtId="0" fontId="0" fillId="0" borderId="22" xfId="0" applyBorder="1"/>
    <xf numFmtId="0" fontId="22" fillId="0" borderId="0" xfId="0" applyFont="1" applyAlignment="1" applyProtection="1">
      <alignment horizontal="center"/>
      <protection locked="0"/>
    </xf>
    <xf numFmtId="0" fontId="23" fillId="3" borderId="10" xfId="0" applyFont="1" applyFill="1" applyBorder="1" applyAlignment="1" applyProtection="1">
      <alignment horizontal="center"/>
      <protection locked="0"/>
    </xf>
    <xf numFmtId="0" fontId="23" fillId="0" borderId="0" xfId="0" applyFont="1" applyAlignment="1" applyProtection="1">
      <alignment horizontal="center"/>
      <protection locked="0"/>
    </xf>
  </cellXfs>
  <cellStyles count="20">
    <cellStyle name="Comma" xfId="1" builtinId="3"/>
    <cellStyle name="Comma 2" xfId="7" xr:uid="{00000000-0005-0000-0000-000001000000}"/>
    <cellStyle name="Currency" xfId="2" builtinId="4"/>
    <cellStyle name="Currency 2" xfId="8" xr:uid="{00000000-0005-0000-0000-000003000000}"/>
    <cellStyle name="Hyperlink 2" xfId="9" xr:uid="{00000000-0005-0000-0000-000004000000}"/>
    <cellStyle name="Normal" xfId="0" builtinId="0"/>
    <cellStyle name="Normal 2" xfId="3" xr:uid="{00000000-0005-0000-0000-000006000000}"/>
    <cellStyle name="Normal 2 2" xfId="10" xr:uid="{00000000-0005-0000-0000-000007000000}"/>
    <cellStyle name="Normal 2 3" xfId="13" xr:uid="{00000000-0005-0000-0000-000008000000}"/>
    <cellStyle name="Normal 2 4" xfId="15" xr:uid="{00000000-0005-0000-0000-000009000000}"/>
    <cellStyle name="Normal 2 5" xfId="17" xr:uid="{00000000-0005-0000-0000-00000A000000}"/>
    <cellStyle name="Normal 3" xfId="4" xr:uid="{00000000-0005-0000-0000-00000B000000}"/>
    <cellStyle name="Normal 3 2" xfId="5" xr:uid="{00000000-0005-0000-0000-00000C000000}"/>
    <cellStyle name="Normal 3 2 2" xfId="6" xr:uid="{00000000-0005-0000-0000-00000D000000}"/>
    <cellStyle name="Normal 3 2 2 2 3" xfId="19" xr:uid="{FED4E54E-85BB-4F95-8FE2-D5B86C2E9D0A}"/>
    <cellStyle name="Normal 3 3" xfId="14" xr:uid="{00000000-0005-0000-0000-00000E000000}"/>
    <cellStyle name="Normal 3 4" xfId="16" xr:uid="{00000000-0005-0000-0000-00000F000000}"/>
    <cellStyle name="Normal 3 5" xfId="18" xr:uid="{00000000-0005-0000-0000-000010000000}"/>
    <cellStyle name="Normal 4" xfId="11" xr:uid="{00000000-0005-0000-0000-000011000000}"/>
    <cellStyle name="Percent 2" xfId="12" xr:uid="{00000000-0005-0000-0000-000012000000}"/>
  </cellStyles>
  <dxfs count="0"/>
  <tableStyles count="0" defaultTableStyle="TableStyleMedium9"/>
  <colors>
    <mruColors>
      <color rgb="FFFFFF99"/>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23</xdr:row>
          <xdr:rowOff>184150</xdr:rowOff>
        </xdr:from>
        <xdr:to>
          <xdr:col>5</xdr:col>
          <xdr:colOff>419100</xdr:colOff>
          <xdr:row>25</xdr:row>
          <xdr:rowOff>82550</xdr:rowOff>
        </xdr:to>
        <xdr:sp macro="" textlink="">
          <xdr:nvSpPr>
            <xdr:cNvPr id="23553" name="Check Box 1" hidden="1">
              <a:extLst>
                <a:ext uri="{63B3BB69-23CF-44E3-9099-C40C66FF867C}">
                  <a14:compatExt spid="_x0000_s23553"/>
                </a:ext>
                <a:ext uri="{FF2B5EF4-FFF2-40B4-BE49-F238E27FC236}">
                  <a16:creationId xmlns:a16="http://schemas.microsoft.com/office/drawing/2014/main" id="{00000000-0008-0000-0000-00000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82550</xdr:colOff>
          <xdr:row>23</xdr:row>
          <xdr:rowOff>184150</xdr:rowOff>
        </xdr:from>
        <xdr:to>
          <xdr:col>8</xdr:col>
          <xdr:colOff>482600</xdr:colOff>
          <xdr:row>25</xdr:row>
          <xdr:rowOff>82550</xdr:rowOff>
        </xdr:to>
        <xdr:sp macro="" textlink="">
          <xdr:nvSpPr>
            <xdr:cNvPr id="23554" name="Check Box 2" hidden="1">
              <a:extLst>
                <a:ext uri="{63B3BB69-23CF-44E3-9099-C40C66FF867C}">
                  <a14:compatExt spid="_x0000_s23554"/>
                </a:ext>
                <a:ext uri="{FF2B5EF4-FFF2-40B4-BE49-F238E27FC236}">
                  <a16:creationId xmlns:a16="http://schemas.microsoft.com/office/drawing/2014/main" id="{00000000-0008-0000-0000-00000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387350</xdr:colOff>
      <xdr:row>42</xdr:row>
      <xdr:rowOff>68744</xdr:rowOff>
    </xdr:from>
    <xdr:to>
      <xdr:col>9</xdr:col>
      <xdr:colOff>374225</xdr:colOff>
      <xdr:row>44</xdr:row>
      <xdr:rowOff>1650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11650" y="8031644"/>
          <a:ext cx="1980775" cy="31073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5</xdr:row>
          <xdr:rowOff>184150</xdr:rowOff>
        </xdr:from>
        <xdr:to>
          <xdr:col>4</xdr:col>
          <xdr:colOff>222250</xdr:colOff>
          <xdr:row>7</xdr:row>
          <xdr:rowOff>31750</xdr:rowOff>
        </xdr:to>
        <xdr:sp macro="" textlink="">
          <xdr:nvSpPr>
            <xdr:cNvPr id="23555" name="Check Box 3" descr="Completed application with signature" hidden="1">
              <a:extLst>
                <a:ext uri="{63B3BB69-23CF-44E3-9099-C40C66FF867C}">
                  <a14:compatExt spid="_x0000_s23555"/>
                </a:ext>
                <a:ext uri="{FF2B5EF4-FFF2-40B4-BE49-F238E27FC236}">
                  <a16:creationId xmlns:a16="http://schemas.microsoft.com/office/drawing/2014/main" id="{00000000-0008-0000-0000-00000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Completed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527050</xdr:colOff>
          <xdr:row>8</xdr:row>
          <xdr:rowOff>31750</xdr:rowOff>
        </xdr:to>
        <xdr:sp macro="" textlink="">
          <xdr:nvSpPr>
            <xdr:cNvPr id="23556" name="Check Box 4" hidden="1">
              <a:extLst>
                <a:ext uri="{63B3BB69-23CF-44E3-9099-C40C66FF867C}">
                  <a14:compatExt spid="_x0000_s23556"/>
                </a:ext>
                <a:ext uri="{FF2B5EF4-FFF2-40B4-BE49-F238E27FC236}">
                  <a16:creationId xmlns:a16="http://schemas.microsoft.com/office/drawing/2014/main" id="{00000000-0008-0000-0000-00000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material invoices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31750</xdr:rowOff>
        </xdr:from>
        <xdr:to>
          <xdr:col>2</xdr:col>
          <xdr:colOff>482600</xdr:colOff>
          <xdr:row>9</xdr:row>
          <xdr:rowOff>38100</xdr:rowOff>
        </xdr:to>
        <xdr:sp macro="" textlink="">
          <xdr:nvSpPr>
            <xdr:cNvPr id="23557" name="Check Box 5" hidden="1">
              <a:extLst>
                <a:ext uri="{63B3BB69-23CF-44E3-9099-C40C66FF867C}">
                  <a14:compatExt spid="_x0000_s23557"/>
                </a:ext>
                <a:ext uri="{FF2B5EF4-FFF2-40B4-BE49-F238E27FC236}">
                  <a16:creationId xmlns:a16="http://schemas.microsoft.com/office/drawing/2014/main" id="{00000000-0008-0000-0000-00000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31750</xdr:rowOff>
        </xdr:from>
        <xdr:to>
          <xdr:col>3</xdr:col>
          <xdr:colOff>641350</xdr:colOff>
          <xdr:row>10</xdr:row>
          <xdr:rowOff>38100</xdr:rowOff>
        </xdr:to>
        <xdr:sp macro="" textlink="">
          <xdr:nvSpPr>
            <xdr:cNvPr id="23558" name="Check Box 6" hidden="1">
              <a:extLst>
                <a:ext uri="{63B3BB69-23CF-44E3-9099-C40C66FF867C}">
                  <a14:compatExt spid="_x0000_s23558"/>
                </a:ext>
                <a:ext uri="{FF2B5EF4-FFF2-40B4-BE49-F238E27FC236}">
                  <a16:creationId xmlns:a16="http://schemas.microsoft.com/office/drawing/2014/main" id="{00000000-0008-0000-0000-00000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twoCellAnchor editAs="oneCell">
    <xdr:from>
      <xdr:col>7</xdr:col>
      <xdr:colOff>190831</xdr:colOff>
      <xdr:row>0</xdr:row>
      <xdr:rowOff>116373</xdr:rowOff>
    </xdr:from>
    <xdr:to>
      <xdr:col>9</xdr:col>
      <xdr:colOff>474174</xdr:colOff>
      <xdr:row>2</xdr:row>
      <xdr:rowOff>104775</xdr:rowOff>
    </xdr:to>
    <xdr:pic>
      <xdr:nvPicPr>
        <xdr:cNvPr id="2" name="Picture 1">
          <a:extLst>
            <a:ext uri="{FF2B5EF4-FFF2-40B4-BE49-F238E27FC236}">
              <a16:creationId xmlns:a16="http://schemas.microsoft.com/office/drawing/2014/main" id="{863E1353-1DE8-C7EB-C32C-8717FF05ED0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991431" y="116373"/>
          <a:ext cx="1483493" cy="6456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251037</xdr:colOff>
      <xdr:row>35</xdr:row>
      <xdr:rowOff>0</xdr:rowOff>
    </xdr:from>
    <xdr:to>
      <xdr:col>8</xdr:col>
      <xdr:colOff>2244512</xdr:colOff>
      <xdr:row>36</xdr:row>
      <xdr:rowOff>92291</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96517" y="8206740"/>
          <a:ext cx="1993475" cy="32089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527050</xdr:colOff>
      <xdr:row>38</xdr:row>
      <xdr:rowOff>114300</xdr:rowOff>
    </xdr:from>
    <xdr:to>
      <xdr:col>8</xdr:col>
      <xdr:colOff>630039</xdr:colOff>
      <xdr:row>40</xdr:row>
      <xdr:rowOff>107530</xdr:rowOff>
    </xdr:to>
    <xdr:pic>
      <xdr:nvPicPr>
        <xdr:cNvPr id="8" name="Picture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64000" y="8921750"/>
          <a:ext cx="1982589" cy="3107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133163</xdr:colOff>
      <xdr:row>34</xdr:row>
      <xdr:rowOff>85165</xdr:rowOff>
    </xdr:from>
    <xdr:to>
      <xdr:col>18</xdr:col>
      <xdr:colOff>36999</xdr:colOff>
      <xdr:row>36</xdr:row>
      <xdr:rowOff>121230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00663" y="6536765"/>
          <a:ext cx="2545436" cy="35356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86138</xdr:colOff>
      <xdr:row>37</xdr:row>
      <xdr:rowOff>3997</xdr:rowOff>
    </xdr:from>
    <xdr:to>
      <xdr:col>19</xdr:col>
      <xdr:colOff>181113</xdr:colOff>
      <xdr:row>38</xdr:row>
      <xdr:rowOff>122074</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8521" y="6153006"/>
          <a:ext cx="1880843" cy="2805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Final%20Bundled%20Grants\Templates\2016_LightingRetrofitRebate_Mas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Final%20Bundled%20Grants\Templates\2016_NewConstructionLightingRebate_Mast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Specific Rules"/>
      <sheetName val="Rules and Information"/>
      <sheetName val="Lighting Retrofit Input"/>
      <sheetName val="Lighting Retrofit Savings calc"/>
      <sheetName val="Payment Request"/>
    </sheetNames>
    <sheetDataSet>
      <sheetData sheetId="0">
        <row r="4">
          <cell r="A4" t="str">
            <v>Lighting Retrofit</v>
          </cell>
          <cell r="B4">
            <v>0</v>
          </cell>
          <cell r="C4">
            <v>0</v>
          </cell>
          <cell r="D4">
            <v>0</v>
          </cell>
          <cell r="E4">
            <v>0</v>
          </cell>
          <cell r="F4">
            <v>0</v>
          </cell>
          <cell r="G4">
            <v>0</v>
          </cell>
          <cell r="H4">
            <v>0</v>
          </cell>
          <cell r="I4">
            <v>0</v>
          </cell>
          <cell r="J4">
            <v>0</v>
          </cell>
        </row>
        <row r="5">
          <cell r="A5" t="str">
            <v>2016 Rebate Application</v>
          </cell>
          <cell r="B5">
            <v>0</v>
          </cell>
          <cell r="C5">
            <v>0</v>
          </cell>
          <cell r="D5">
            <v>0</v>
          </cell>
          <cell r="E5">
            <v>0</v>
          </cell>
          <cell r="F5">
            <v>0</v>
          </cell>
          <cell r="G5">
            <v>0</v>
          </cell>
          <cell r="H5">
            <v>0</v>
          </cell>
          <cell r="I5">
            <v>0</v>
          </cell>
          <cell r="J5">
            <v>0</v>
          </cell>
        </row>
        <row r="6">
          <cell r="A6" t="str">
            <v>(COOPERATIVE), Address, Phone</v>
          </cell>
          <cell r="B6">
            <v>0</v>
          </cell>
          <cell r="C6">
            <v>0</v>
          </cell>
          <cell r="D6">
            <v>0</v>
          </cell>
          <cell r="E6">
            <v>0</v>
          </cell>
          <cell r="F6">
            <v>0</v>
          </cell>
          <cell r="G6">
            <v>0</v>
          </cell>
          <cell r="H6">
            <v>0</v>
          </cell>
          <cell r="I6">
            <v>0</v>
          </cell>
          <cell r="J6">
            <v>0</v>
          </cell>
        </row>
        <row r="10">
          <cell r="C10"/>
          <cell r="D10">
            <v>0</v>
          </cell>
          <cell r="E10">
            <v>0</v>
          </cell>
          <cell r="F10">
            <v>0</v>
          </cell>
          <cell r="G10">
            <v>0</v>
          </cell>
          <cell r="H10">
            <v>0</v>
          </cell>
          <cell r="I10">
            <v>0</v>
          </cell>
          <cell r="J10">
            <v>0</v>
          </cell>
        </row>
        <row r="38">
          <cell r="B38"/>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Specific Rules"/>
      <sheetName val="Rules and Information"/>
      <sheetName val="Input"/>
      <sheetName val="NC Lighting Savings Calc"/>
      <sheetName val="Payment Request"/>
    </sheetNames>
    <sheetDataSet>
      <sheetData sheetId="0">
        <row r="4">
          <cell r="A4" t="str">
            <v>New Construction Lighting</v>
          </cell>
          <cell r="B4">
            <v>0</v>
          </cell>
          <cell r="C4">
            <v>0</v>
          </cell>
          <cell r="D4">
            <v>0</v>
          </cell>
          <cell r="E4">
            <v>0</v>
          </cell>
          <cell r="F4">
            <v>0</v>
          </cell>
          <cell r="G4">
            <v>0</v>
          </cell>
          <cell r="H4">
            <v>0</v>
          </cell>
          <cell r="I4">
            <v>0</v>
          </cell>
          <cell r="J4">
            <v>0</v>
          </cell>
        </row>
        <row r="5">
          <cell r="A5" t="str">
            <v>2016 Rebate Application</v>
          </cell>
          <cell r="B5">
            <v>0</v>
          </cell>
          <cell r="C5">
            <v>0</v>
          </cell>
          <cell r="D5">
            <v>0</v>
          </cell>
          <cell r="E5">
            <v>0</v>
          </cell>
          <cell r="F5">
            <v>0</v>
          </cell>
          <cell r="G5">
            <v>0</v>
          </cell>
          <cell r="H5">
            <v>0</v>
          </cell>
          <cell r="I5">
            <v>0</v>
          </cell>
          <cell r="J5">
            <v>0</v>
          </cell>
        </row>
        <row r="6">
          <cell r="A6" t="str">
            <v>(COOPERATIVE), Address, Phone</v>
          </cell>
          <cell r="B6">
            <v>0</v>
          </cell>
          <cell r="C6">
            <v>0</v>
          </cell>
          <cell r="D6">
            <v>0</v>
          </cell>
          <cell r="E6">
            <v>0</v>
          </cell>
          <cell r="F6">
            <v>0</v>
          </cell>
          <cell r="G6">
            <v>0</v>
          </cell>
          <cell r="H6">
            <v>0</v>
          </cell>
          <cell r="I6">
            <v>0</v>
          </cell>
          <cell r="J6">
            <v>0</v>
          </cell>
        </row>
        <row r="10">
          <cell r="C10"/>
        </row>
        <row r="38">
          <cell r="B38"/>
        </row>
      </sheetData>
      <sheetData sheetId="1"/>
      <sheetData sheetId="2"/>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zoomScaleNormal="100" zoomScaleSheetLayoutView="100" zoomScalePageLayoutView="70" workbookViewId="0">
      <selection activeCell="A4" sqref="A4"/>
    </sheetView>
  </sheetViews>
  <sheetFormatPr defaultColWidth="8.6328125" defaultRowHeight="14.5"/>
  <cols>
    <col min="1" max="1" width="8.6328125" style="188"/>
    <col min="2" max="2" width="12.54296875" style="188" customWidth="1"/>
    <col min="3" max="3" width="8.6328125" style="188"/>
    <col min="4" max="4" width="10.453125" style="188" customWidth="1"/>
    <col min="5" max="6" width="8.6328125" style="188"/>
    <col min="7" max="7" width="11.36328125" style="188" customWidth="1"/>
    <col min="8" max="9" width="8.6328125" style="188"/>
    <col min="10" max="66" width="8.6328125" style="189"/>
    <col min="67" max="16384" width="8.6328125" style="188"/>
  </cols>
  <sheetData>
    <row r="1" spans="1:10" ht="31">
      <c r="A1" s="283" t="s">
        <v>202</v>
      </c>
      <c r="I1"/>
      <c r="J1" s="188"/>
    </row>
    <row r="2" spans="1:10" ht="21">
      <c r="A2" s="284"/>
      <c r="J2" s="188"/>
    </row>
    <row r="3" spans="1:10" ht="13.5" customHeight="1">
      <c r="A3" s="295" t="s">
        <v>234</v>
      </c>
      <c r="B3" s="190"/>
      <c r="C3" s="190"/>
      <c r="D3" s="190"/>
      <c r="E3" s="190"/>
      <c r="F3" s="190"/>
      <c r="G3" s="190"/>
      <c r="H3" s="190"/>
      <c r="I3" s="190"/>
      <c r="J3" s="190"/>
    </row>
    <row r="4" spans="1:10" ht="15.5">
      <c r="A4" s="294"/>
      <c r="B4" s="197"/>
      <c r="C4" s="197"/>
      <c r="D4" s="197"/>
      <c r="E4" s="197"/>
      <c r="I4" s="191"/>
      <c r="J4" s="192" t="s">
        <v>151</v>
      </c>
    </row>
    <row r="5" spans="1:10" ht="15.5">
      <c r="A5" s="193" t="s">
        <v>126</v>
      </c>
      <c r="B5" s="194"/>
      <c r="C5" s="194"/>
      <c r="D5" s="194"/>
      <c r="I5" s="191"/>
      <c r="J5" s="192" t="s">
        <v>152</v>
      </c>
    </row>
    <row r="6" spans="1:10">
      <c r="A6" s="195"/>
      <c r="I6" s="191"/>
      <c r="J6" s="192" t="s">
        <v>153</v>
      </c>
    </row>
    <row r="7" spans="1:10">
      <c r="A7" s="195"/>
      <c r="I7" s="191"/>
      <c r="J7" s="192" t="s">
        <v>154</v>
      </c>
    </row>
    <row r="8" spans="1:10">
      <c r="J8" s="188"/>
    </row>
    <row r="9" spans="1:10">
      <c r="J9" s="188"/>
    </row>
    <row r="10" spans="1:10">
      <c r="J10" s="188"/>
    </row>
    <row r="11" spans="1:10">
      <c r="A11" s="272"/>
      <c r="B11" s="272"/>
      <c r="C11" s="272"/>
      <c r="D11" s="272"/>
      <c r="E11" s="272"/>
      <c r="J11" s="188"/>
    </row>
    <row r="12" spans="1:10" ht="15.5">
      <c r="A12" s="193" t="s">
        <v>33</v>
      </c>
      <c r="B12" s="196"/>
      <c r="C12" s="196"/>
      <c r="D12" s="196"/>
      <c r="E12" s="197"/>
      <c r="F12" s="197"/>
      <c r="G12" s="197"/>
      <c r="H12" s="197"/>
      <c r="J12" s="188"/>
    </row>
    <row r="13" spans="1:10" ht="15.5">
      <c r="A13" s="198" t="s">
        <v>36</v>
      </c>
      <c r="B13" s="197"/>
      <c r="C13" s="345"/>
      <c r="D13" s="345"/>
      <c r="E13" s="345"/>
      <c r="F13" s="345"/>
      <c r="G13" s="345"/>
      <c r="H13" s="345"/>
      <c r="I13" s="345"/>
      <c r="J13" s="345"/>
    </row>
    <row r="14" spans="1:10" ht="15.5">
      <c r="A14" s="198" t="s">
        <v>120</v>
      </c>
      <c r="B14" s="197"/>
      <c r="C14" s="347"/>
      <c r="D14" s="347"/>
      <c r="E14" s="347"/>
      <c r="F14" s="347"/>
      <c r="G14" s="347"/>
      <c r="H14" s="347"/>
      <c r="I14" s="347"/>
      <c r="J14" s="347"/>
    </row>
    <row r="15" spans="1:10" ht="15.5">
      <c r="A15" s="198" t="s">
        <v>121</v>
      </c>
      <c r="B15" s="197"/>
      <c r="C15" s="347"/>
      <c r="D15" s="347"/>
      <c r="E15" s="347"/>
      <c r="F15" s="347"/>
      <c r="G15" s="347"/>
      <c r="H15" s="347"/>
      <c r="I15" s="347"/>
      <c r="J15" s="347"/>
    </row>
    <row r="16" spans="1:10" ht="15.5">
      <c r="A16" s="198" t="s">
        <v>37</v>
      </c>
      <c r="B16" s="197"/>
      <c r="C16" s="347"/>
      <c r="D16" s="347"/>
      <c r="E16" s="347"/>
      <c r="F16" s="347"/>
      <c r="G16" s="347"/>
      <c r="H16" s="347"/>
      <c r="I16" s="347"/>
      <c r="J16" s="347"/>
    </row>
    <row r="17" spans="1:10" ht="15.5">
      <c r="A17" s="198" t="s">
        <v>34</v>
      </c>
      <c r="B17" s="197"/>
      <c r="C17" s="347"/>
      <c r="D17" s="347"/>
      <c r="E17" s="347"/>
      <c r="F17" s="347"/>
      <c r="G17" s="347"/>
      <c r="H17" s="347"/>
      <c r="I17" s="347"/>
      <c r="J17" s="347"/>
    </row>
    <row r="18" spans="1:10" ht="15.5">
      <c r="A18" s="198" t="s">
        <v>122</v>
      </c>
      <c r="B18" s="197"/>
      <c r="C18" s="347"/>
      <c r="D18" s="347"/>
      <c r="E18" s="347"/>
      <c r="F18" s="347"/>
      <c r="G18" s="347"/>
      <c r="H18" s="347"/>
      <c r="I18" s="347"/>
      <c r="J18" s="347"/>
    </row>
    <row r="19" spans="1:10" ht="15.5">
      <c r="A19" s="278" t="s">
        <v>182</v>
      </c>
      <c r="B19" s="197"/>
      <c r="C19" s="347"/>
      <c r="D19" s="347"/>
      <c r="E19" s="347"/>
      <c r="F19" s="347"/>
      <c r="G19" s="347"/>
      <c r="H19" s="347"/>
      <c r="I19" s="347"/>
      <c r="J19" s="347"/>
    </row>
    <row r="20" spans="1:10">
      <c r="J20" s="188"/>
    </row>
    <row r="21" spans="1:10" ht="15.5">
      <c r="A21" s="193" t="s">
        <v>123</v>
      </c>
      <c r="B21" s="199"/>
      <c r="C21" s="199"/>
      <c r="D21" s="199"/>
      <c r="J21" s="188"/>
    </row>
    <row r="22" spans="1:10" ht="14.9" customHeight="1">
      <c r="A22" s="348" t="s">
        <v>124</v>
      </c>
      <c r="B22" s="348"/>
      <c r="C22" s="348"/>
      <c r="D22" s="348"/>
      <c r="E22" s="348"/>
      <c r="F22" s="348"/>
      <c r="G22" s="348"/>
      <c r="H22" s="348"/>
      <c r="I22" s="348"/>
      <c r="J22" s="348"/>
    </row>
    <row r="23" spans="1:10">
      <c r="A23" s="348"/>
      <c r="B23" s="348"/>
      <c r="C23" s="348"/>
      <c r="D23" s="348"/>
      <c r="E23" s="348"/>
      <c r="F23" s="348"/>
      <c r="G23" s="348"/>
      <c r="H23" s="348"/>
      <c r="I23" s="348"/>
      <c r="J23" s="348"/>
    </row>
    <row r="24" spans="1:10">
      <c r="J24" s="188"/>
    </row>
    <row r="25" spans="1:10">
      <c r="A25" s="200" t="s">
        <v>125</v>
      </c>
      <c r="B25" s="198"/>
      <c r="C25" s="198"/>
      <c r="J25" s="188"/>
    </row>
    <row r="26" spans="1:10">
      <c r="A26" s="201"/>
      <c r="J26" s="188"/>
    </row>
    <row r="27" spans="1:10" ht="15.5">
      <c r="A27" s="279" t="s">
        <v>183</v>
      </c>
      <c r="C27" s="281"/>
      <c r="D27" s="345"/>
      <c r="E27" s="345"/>
      <c r="F27" s="345"/>
      <c r="G27" s="345"/>
      <c r="H27" s="345"/>
      <c r="I27" s="345"/>
      <c r="J27" s="345"/>
    </row>
    <row r="28" spans="1:10" ht="15.5">
      <c r="A28" s="280" t="s">
        <v>184</v>
      </c>
      <c r="C28" s="281"/>
      <c r="D28" s="345"/>
      <c r="E28" s="345"/>
      <c r="F28" s="345"/>
      <c r="G28" s="345"/>
      <c r="H28" s="345"/>
      <c r="I28" s="345"/>
      <c r="J28" s="345"/>
    </row>
    <row r="29" spans="1:10" ht="15.5">
      <c r="A29" s="278" t="s">
        <v>41</v>
      </c>
      <c r="C29" s="281"/>
      <c r="D29" s="345"/>
      <c r="E29" s="345"/>
      <c r="F29" s="345"/>
      <c r="G29" s="345"/>
      <c r="H29" s="345"/>
      <c r="I29" s="345"/>
      <c r="J29" s="345"/>
    </row>
    <row r="30" spans="1:10" ht="15.5">
      <c r="A30" s="278" t="s">
        <v>121</v>
      </c>
      <c r="C30" s="281"/>
      <c r="D30" s="345"/>
      <c r="E30" s="345"/>
      <c r="F30" s="345"/>
      <c r="G30" s="345"/>
      <c r="H30" s="345"/>
      <c r="I30" s="345"/>
      <c r="J30" s="345"/>
    </row>
    <row r="31" spans="1:10" ht="15.5">
      <c r="A31" s="202"/>
      <c r="C31" s="203"/>
      <c r="D31" s="203"/>
      <c r="E31" s="203"/>
      <c r="F31" s="203"/>
      <c r="G31" s="203"/>
      <c r="H31" s="203"/>
      <c r="I31" s="203"/>
      <c r="J31" s="203"/>
    </row>
    <row r="32" spans="1:10" ht="14.9" customHeight="1">
      <c r="A32" s="349" t="s">
        <v>150</v>
      </c>
      <c r="B32" s="349"/>
      <c r="C32" s="349"/>
      <c r="D32" s="349"/>
      <c r="E32" s="349"/>
      <c r="F32" s="349"/>
      <c r="G32" s="349"/>
      <c r="H32" s="349"/>
      <c r="I32" s="349"/>
      <c r="J32" s="349"/>
    </row>
    <row r="33" spans="1:10">
      <c r="A33" s="349"/>
      <c r="B33" s="349"/>
      <c r="C33" s="349"/>
      <c r="D33" s="349"/>
      <c r="E33" s="349"/>
      <c r="F33" s="349"/>
      <c r="G33" s="349"/>
      <c r="H33" s="349"/>
      <c r="I33" s="349"/>
      <c r="J33" s="349"/>
    </row>
    <row r="34" spans="1:10">
      <c r="A34" s="349"/>
      <c r="B34" s="349"/>
      <c r="C34" s="349"/>
      <c r="D34" s="349"/>
      <c r="E34" s="349"/>
      <c r="F34" s="349"/>
      <c r="G34" s="349"/>
      <c r="H34" s="349"/>
      <c r="I34" s="349"/>
      <c r="J34" s="349"/>
    </row>
    <row r="35" spans="1:10">
      <c r="A35" s="349"/>
      <c r="B35" s="349"/>
      <c r="C35" s="349"/>
      <c r="D35" s="349"/>
      <c r="E35" s="349"/>
      <c r="F35" s="349"/>
      <c r="G35" s="349"/>
      <c r="H35" s="349"/>
      <c r="I35" s="349"/>
      <c r="J35" s="349"/>
    </row>
    <row r="36" spans="1:10" ht="0.75" customHeight="1">
      <c r="A36" s="349"/>
      <c r="B36" s="349"/>
      <c r="C36" s="349"/>
      <c r="D36" s="349"/>
      <c r="E36" s="349"/>
      <c r="F36" s="349"/>
      <c r="G36" s="349"/>
      <c r="H36" s="349"/>
      <c r="I36" s="349"/>
      <c r="J36" s="349"/>
    </row>
    <row r="37" spans="1:10">
      <c r="J37" s="188"/>
    </row>
    <row r="38" spans="1:10" ht="15.5">
      <c r="A38" s="193" t="s">
        <v>127</v>
      </c>
      <c r="B38" s="194"/>
      <c r="C38" s="194"/>
      <c r="D38" s="194"/>
      <c r="F38" s="204"/>
      <c r="H38" s="194" t="s">
        <v>21</v>
      </c>
      <c r="I38" s="194"/>
      <c r="J38" s="205"/>
    </row>
    <row r="39" spans="1:10">
      <c r="A39" s="352"/>
      <c r="B39" s="353"/>
      <c r="C39" s="353"/>
      <c r="D39" s="353"/>
      <c r="H39" s="354"/>
      <c r="I39" s="355"/>
      <c r="J39" s="355"/>
    </row>
    <row r="40" spans="1:10">
      <c r="J40" s="188"/>
    </row>
    <row r="41" spans="1:10" s="189" customFormat="1">
      <c r="A41" s="194" t="s">
        <v>3</v>
      </c>
      <c r="B41" s="332">
        <f>ROUNDUP('Prescriptive Rebate '!I38+'Custom Lighting'!D36,2)</f>
        <v>0</v>
      </c>
      <c r="C41" s="213"/>
      <c r="D41" s="213"/>
      <c r="E41" s="351"/>
      <c r="F41" s="351"/>
      <c r="G41" s="213"/>
      <c r="H41" s="188"/>
      <c r="I41" s="350"/>
      <c r="J41" s="350"/>
    </row>
    <row r="42" spans="1:10" s="189" customFormat="1">
      <c r="A42" s="335" t="s">
        <v>233</v>
      </c>
      <c r="B42" s="336"/>
      <c r="C42" s="336"/>
      <c r="D42" s="213"/>
      <c r="E42" s="337" t="s">
        <v>174</v>
      </c>
      <c r="F42" s="334"/>
      <c r="G42" s="213"/>
      <c r="H42" s="231"/>
      <c r="I42" s="282"/>
      <c r="J42" s="282"/>
    </row>
    <row r="43" spans="1:10" s="189" customFormat="1">
      <c r="A43" s="338" t="s">
        <v>232</v>
      </c>
      <c r="B43" s="339"/>
      <c r="C43" s="340" t="s">
        <v>230</v>
      </c>
      <c r="D43" s="341"/>
      <c r="E43" s="338" t="s">
        <v>231</v>
      </c>
      <c r="F43" s="339"/>
      <c r="G43" s="231"/>
      <c r="H43" s="231"/>
      <c r="I43" s="346"/>
      <c r="J43" s="346"/>
    </row>
    <row r="44" spans="1:10" s="189" customFormat="1" ht="15.5">
      <c r="A44" s="342" t="s">
        <v>155</v>
      </c>
      <c r="B44" s="343"/>
      <c r="C44" s="343"/>
      <c r="D44" s="343"/>
      <c r="E44" s="342" t="s">
        <v>156</v>
      </c>
      <c r="F44" s="344"/>
      <c r="G44" s="231"/>
      <c r="H44" s="231"/>
      <c r="I44" s="346"/>
      <c r="J44" s="346"/>
    </row>
    <row r="45" spans="1:10" s="189" customFormat="1"/>
    <row r="46" spans="1:10" s="189" customFormat="1"/>
    <row r="47" spans="1:10" s="189" customFormat="1"/>
    <row r="48" spans="1:10" s="189" customFormat="1"/>
    <row r="49" s="189" customFormat="1"/>
    <row r="50" s="189" customFormat="1"/>
    <row r="51" s="189" customFormat="1"/>
    <row r="52" s="189" customFormat="1"/>
    <row r="53" s="189" customFormat="1"/>
    <row r="54" s="189" customFormat="1"/>
    <row r="55" s="189" customFormat="1"/>
    <row r="56" s="189" customFormat="1"/>
    <row r="57" s="189" customFormat="1"/>
    <row r="58" s="189" customFormat="1"/>
    <row r="59" s="189" customFormat="1"/>
    <row r="60" s="189" customFormat="1"/>
    <row r="61" s="189" customFormat="1"/>
    <row r="62" s="189" customFormat="1"/>
    <row r="63" s="189" customFormat="1"/>
    <row r="64" s="189" customFormat="1"/>
    <row r="65" s="189" customFormat="1"/>
    <row r="66" s="189" customFormat="1"/>
    <row r="67" s="189" customFormat="1"/>
    <row r="68" s="189" customFormat="1"/>
    <row r="69" s="189" customFormat="1"/>
    <row r="70" s="189" customFormat="1"/>
    <row r="71" s="189" customFormat="1"/>
    <row r="72" s="189" customFormat="1"/>
    <row r="73" s="189" customFormat="1"/>
    <row r="74" s="189" customFormat="1"/>
    <row r="75" s="189" customFormat="1"/>
    <row r="76" s="189" customFormat="1"/>
    <row r="77" s="189" customFormat="1"/>
    <row r="78" s="189" customFormat="1"/>
    <row r="79" s="189" customFormat="1"/>
    <row r="80" s="189" customFormat="1"/>
    <row r="81" s="189" customFormat="1"/>
    <row r="82" s="189" customFormat="1"/>
    <row r="83" s="189" customFormat="1"/>
    <row r="84" s="189" customFormat="1"/>
    <row r="85" s="189" customFormat="1"/>
    <row r="86" s="189" customFormat="1"/>
    <row r="87" s="189" customFormat="1"/>
    <row r="88" s="189" customFormat="1"/>
    <row r="89" s="189" customFormat="1"/>
    <row r="90" s="189" customFormat="1"/>
    <row r="91" s="189" customFormat="1"/>
    <row r="92" s="189" customFormat="1"/>
    <row r="93" s="189" customFormat="1"/>
    <row r="94" s="189" customFormat="1"/>
    <row r="95" s="189" customFormat="1"/>
    <row r="96" s="189" customFormat="1"/>
    <row r="97" s="189" customFormat="1"/>
    <row r="98" s="189" customFormat="1"/>
    <row r="99" s="189" customFormat="1"/>
    <row r="100" s="189" customFormat="1"/>
    <row r="101" s="189" customFormat="1"/>
    <row r="102" s="189" customFormat="1"/>
    <row r="103" s="189" customFormat="1"/>
    <row r="104" s="189" customFormat="1"/>
    <row r="105" s="189" customFormat="1"/>
    <row r="106" s="189" customFormat="1"/>
    <row r="107" s="189" customFormat="1"/>
    <row r="108" s="189" customFormat="1"/>
    <row r="109" s="189" customFormat="1"/>
    <row r="110" s="189" customFormat="1"/>
    <row r="111" s="189" customFormat="1"/>
    <row r="112" s="189" customFormat="1"/>
    <row r="113" s="189" customFormat="1"/>
    <row r="114" s="189" customFormat="1"/>
    <row r="115" s="189" customFormat="1"/>
    <row r="116" s="189" customFormat="1"/>
    <row r="117" s="189" customFormat="1"/>
    <row r="118" s="189" customFormat="1"/>
    <row r="119" s="189" customFormat="1"/>
    <row r="120" s="189" customFormat="1"/>
    <row r="121" s="189" customFormat="1"/>
    <row r="122" s="189" customFormat="1"/>
    <row r="123" s="189" customFormat="1"/>
    <row r="124" s="189" customFormat="1"/>
    <row r="125" s="189" customFormat="1"/>
    <row r="126" s="189" customFormat="1"/>
    <row r="127" s="189" customFormat="1"/>
    <row r="128" s="189" customFormat="1"/>
    <row r="129" s="189" customFormat="1"/>
    <row r="130" s="189" customFormat="1"/>
    <row r="131" s="189" customFormat="1"/>
    <row r="132" s="189" customFormat="1"/>
    <row r="133" s="189" customFormat="1"/>
    <row r="134" s="189" customFormat="1"/>
    <row r="135" s="189" customFormat="1"/>
    <row r="136" s="189" customFormat="1"/>
    <row r="137" s="189" customFormat="1"/>
    <row r="138" s="189" customFormat="1"/>
    <row r="139" s="189" customFormat="1"/>
    <row r="140" s="189" customFormat="1"/>
    <row r="141" s="189" customFormat="1"/>
    <row r="142" s="189" customFormat="1"/>
    <row r="143" s="189" customFormat="1"/>
    <row r="144" s="189" customFormat="1"/>
    <row r="145" s="189" customFormat="1"/>
    <row r="146" s="189" customFormat="1"/>
    <row r="147" s="189" customFormat="1"/>
    <row r="148" s="189" customFormat="1"/>
    <row r="149" s="189" customFormat="1"/>
    <row r="150" s="189" customFormat="1"/>
    <row r="151" s="189" customFormat="1"/>
    <row r="152" s="189" customFormat="1"/>
    <row r="153" s="189" customFormat="1"/>
    <row r="154" s="189" customFormat="1"/>
    <row r="155" s="189" customFormat="1"/>
    <row r="156" s="189" customFormat="1"/>
    <row r="157" s="189" customFormat="1"/>
    <row r="158" s="189" customFormat="1"/>
    <row r="159" s="189" customFormat="1"/>
    <row r="160" s="189" customFormat="1"/>
    <row r="161" s="189" customFormat="1"/>
    <row r="162" s="189" customFormat="1"/>
    <row r="163" s="189" customFormat="1"/>
    <row r="164" s="189" customFormat="1"/>
    <row r="165" s="189" customFormat="1"/>
    <row r="166" s="189" customFormat="1"/>
    <row r="167" s="189" customFormat="1"/>
    <row r="168" s="189" customFormat="1"/>
    <row r="169" s="189" customFormat="1"/>
    <row r="170" s="189" customFormat="1"/>
    <row r="171" s="189" customFormat="1"/>
    <row r="172" s="189" customFormat="1"/>
    <row r="173" s="189" customFormat="1"/>
    <row r="174" s="189" customFormat="1"/>
    <row r="175" s="189" customFormat="1"/>
    <row r="176" s="189" customFormat="1"/>
    <row r="177" s="189" customFormat="1"/>
    <row r="178" s="189" customFormat="1"/>
    <row r="179" s="189" customFormat="1"/>
    <row r="180" s="189" customFormat="1"/>
    <row r="181" s="189" customFormat="1"/>
    <row r="182" s="189" customFormat="1"/>
    <row r="183" s="189" customFormat="1"/>
    <row r="184" s="189" customFormat="1"/>
    <row r="185" s="189" customFormat="1"/>
    <row r="186" s="189" customFormat="1"/>
    <row r="187" s="189" customFormat="1"/>
    <row r="188" s="189" customFormat="1"/>
    <row r="189" s="189" customFormat="1"/>
    <row r="190" s="189" customFormat="1"/>
    <row r="191" s="189" customFormat="1"/>
    <row r="192" s="189" customFormat="1"/>
    <row r="193" s="189" customFormat="1"/>
    <row r="194" s="189" customFormat="1"/>
    <row r="195" s="189" customFormat="1"/>
    <row r="196" s="189" customFormat="1"/>
    <row r="197" s="189" customFormat="1"/>
    <row r="198" s="189" customFormat="1"/>
    <row r="199" s="189" customFormat="1"/>
    <row r="200" s="189" customFormat="1"/>
    <row r="201" s="189" customFormat="1"/>
    <row r="202" s="189" customFormat="1"/>
    <row r="203" s="189" customFormat="1"/>
    <row r="204" s="189" customFormat="1"/>
    <row r="205" s="189" customFormat="1"/>
    <row r="206" s="189" customFormat="1"/>
    <row r="207" s="189" customFormat="1"/>
    <row r="208" s="189" customFormat="1"/>
    <row r="209" s="189" customFormat="1"/>
    <row r="210" s="189" customFormat="1"/>
    <row r="211" s="189" customFormat="1"/>
    <row r="212" s="189" customFormat="1"/>
    <row r="213" s="189" customFormat="1"/>
    <row r="214" s="189" customFormat="1"/>
    <row r="215" s="189" customFormat="1"/>
    <row r="216" s="189" customFormat="1"/>
    <row r="217" s="189" customFormat="1"/>
    <row r="218" s="189" customFormat="1"/>
    <row r="219" s="189" customFormat="1"/>
    <row r="220" s="189" customFormat="1"/>
    <row r="221" s="189" customFormat="1"/>
    <row r="222" s="189" customFormat="1"/>
    <row r="223" s="189" customFormat="1"/>
    <row r="224" s="189" customFormat="1"/>
    <row r="225" s="189" customFormat="1"/>
    <row r="226" s="189" customFormat="1"/>
    <row r="227" s="189" customFormat="1"/>
    <row r="228" s="189" customFormat="1"/>
    <row r="229" s="189" customFormat="1"/>
    <row r="230" s="189" customFormat="1"/>
    <row r="231" s="189" customFormat="1"/>
    <row r="232" s="189" customFormat="1"/>
    <row r="233" s="189" customFormat="1"/>
  </sheetData>
  <sheetProtection algorithmName="SHA-512" hashValue="GQvmnf4c37/AXIs3qIRDNmUBJ3toXoW4GROsu/PsfAUrxq4QW+nKlJ6M7ZL6ll7V4WYWo3Se7Ab/2d3hk+1B3Q==" saltValue="Xc5Qa+6Zf3ZcTyk6tpvpmg==" spinCount="100000" sheet="1" objects="1" scenarios="1"/>
  <mergeCells count="19">
    <mergeCell ref="C18:J18"/>
    <mergeCell ref="C13:J13"/>
    <mergeCell ref="C14:J14"/>
    <mergeCell ref="C15:J15"/>
    <mergeCell ref="C17:J17"/>
    <mergeCell ref="C16:J16"/>
    <mergeCell ref="D30:J30"/>
    <mergeCell ref="I44:J44"/>
    <mergeCell ref="C19:J19"/>
    <mergeCell ref="A22:J23"/>
    <mergeCell ref="A32:J36"/>
    <mergeCell ref="I41:J41"/>
    <mergeCell ref="I43:J43"/>
    <mergeCell ref="E41:F41"/>
    <mergeCell ref="A39:D39"/>
    <mergeCell ref="H39:J39"/>
    <mergeCell ref="D27:J27"/>
    <mergeCell ref="D28:J28"/>
    <mergeCell ref="D29:J29"/>
  </mergeCells>
  <printOptions horizontalCentered="1" verticalCentered="1"/>
  <pageMargins left="0.25" right="0.25" top="0.75" bottom="0.75" header="0.3" footer="0.3"/>
  <pageSetup orientation="portrait" r:id="rId1"/>
  <headerFooter>
    <oddFooter xml:space="preserve">&amp;L_x000D_&amp;1#&amp;"Calibri"&amp;10&amp;K000000 PUBLIC: Approved for public release. No restrictions on distribution&amp;R&amp;5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3553" r:id="rId4" name="Check Box 1">
              <controlPr defaultSize="0" autoFill="0" autoLine="0" autoPict="0">
                <anchor moveWithCells="1">
                  <from>
                    <xdr:col>3</xdr:col>
                    <xdr:colOff>184150</xdr:colOff>
                    <xdr:row>23</xdr:row>
                    <xdr:rowOff>184150</xdr:rowOff>
                  </from>
                  <to>
                    <xdr:col>5</xdr:col>
                    <xdr:colOff>419100</xdr:colOff>
                    <xdr:row>25</xdr:row>
                    <xdr:rowOff>82550</xdr:rowOff>
                  </to>
                </anchor>
              </controlPr>
            </control>
          </mc:Choice>
        </mc:AlternateContent>
        <mc:AlternateContent xmlns:mc="http://schemas.openxmlformats.org/markup-compatibility/2006">
          <mc:Choice Requires="x14">
            <control shapeId="23554" r:id="rId5" name="Check Box 2">
              <controlPr defaultSize="0" autoFill="0" autoLine="0" autoPict="0">
                <anchor moveWithCells="1">
                  <from>
                    <xdr:col>6</xdr:col>
                    <xdr:colOff>82550</xdr:colOff>
                    <xdr:row>23</xdr:row>
                    <xdr:rowOff>184150</xdr:rowOff>
                  </from>
                  <to>
                    <xdr:col>8</xdr:col>
                    <xdr:colOff>482600</xdr:colOff>
                    <xdr:row>25</xdr:row>
                    <xdr:rowOff>82550</xdr:rowOff>
                  </to>
                </anchor>
              </controlPr>
            </control>
          </mc:Choice>
        </mc:AlternateContent>
        <mc:AlternateContent xmlns:mc="http://schemas.openxmlformats.org/markup-compatibility/2006">
          <mc:Choice Requires="x14">
            <control shapeId="23555" r:id="rId6" name="Check Box 3">
              <controlPr defaultSize="0" autoFill="0" autoLine="0" autoPict="0" altText="Completed application with signature">
                <anchor moveWithCells="1">
                  <from>
                    <xdr:col>0</xdr:col>
                    <xdr:colOff>38100</xdr:colOff>
                    <xdr:row>5</xdr:row>
                    <xdr:rowOff>184150</xdr:rowOff>
                  </from>
                  <to>
                    <xdr:col>4</xdr:col>
                    <xdr:colOff>222250</xdr:colOff>
                    <xdr:row>7</xdr:row>
                    <xdr:rowOff>31750</xdr:rowOff>
                  </to>
                </anchor>
              </controlPr>
            </control>
          </mc:Choice>
        </mc:AlternateContent>
        <mc:AlternateContent xmlns:mc="http://schemas.openxmlformats.org/markup-compatibility/2006">
          <mc:Choice Requires="x14">
            <control shapeId="23556" r:id="rId7" name="Check Box 4">
              <controlPr defaultSize="0" autoFill="0" autoLine="0" autoPict="0">
                <anchor moveWithCells="1">
                  <from>
                    <xdr:col>0</xdr:col>
                    <xdr:colOff>38100</xdr:colOff>
                    <xdr:row>7</xdr:row>
                    <xdr:rowOff>0</xdr:rowOff>
                  </from>
                  <to>
                    <xdr:col>3</xdr:col>
                    <xdr:colOff>527050</xdr:colOff>
                    <xdr:row>8</xdr:row>
                    <xdr:rowOff>31750</xdr:rowOff>
                  </to>
                </anchor>
              </controlPr>
            </control>
          </mc:Choice>
        </mc:AlternateContent>
        <mc:AlternateContent xmlns:mc="http://schemas.openxmlformats.org/markup-compatibility/2006">
          <mc:Choice Requires="x14">
            <control shapeId="23557" r:id="rId8" name="Check Box 5">
              <controlPr defaultSize="0" autoFill="0" autoLine="0" autoPict="0">
                <anchor moveWithCells="1">
                  <from>
                    <xdr:col>0</xdr:col>
                    <xdr:colOff>38100</xdr:colOff>
                    <xdr:row>8</xdr:row>
                    <xdr:rowOff>31750</xdr:rowOff>
                  </from>
                  <to>
                    <xdr:col>2</xdr:col>
                    <xdr:colOff>482600</xdr:colOff>
                    <xdr:row>9</xdr:row>
                    <xdr:rowOff>38100</xdr:rowOff>
                  </to>
                </anchor>
              </controlPr>
            </control>
          </mc:Choice>
        </mc:AlternateContent>
        <mc:AlternateContent xmlns:mc="http://schemas.openxmlformats.org/markup-compatibility/2006">
          <mc:Choice Requires="x14">
            <control shapeId="23558" r:id="rId9" name="Check Box 6">
              <controlPr defaultSize="0" autoFill="0" autoLine="0" autoPict="0">
                <anchor moveWithCells="1">
                  <from>
                    <xdr:col>0</xdr:col>
                    <xdr:colOff>38100</xdr:colOff>
                    <xdr:row>9</xdr:row>
                    <xdr:rowOff>31750</xdr:rowOff>
                  </from>
                  <to>
                    <xdr:col>3</xdr:col>
                    <xdr:colOff>641350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F484"/>
  <sheetViews>
    <sheetView showGridLines="0" showRowColHeaders="0" topLeftCell="A6" zoomScaleNormal="100" zoomScalePageLayoutView="90" workbookViewId="0">
      <selection activeCell="AD15" sqref="AD15"/>
    </sheetView>
  </sheetViews>
  <sheetFormatPr defaultColWidth="8.6328125" defaultRowHeight="13"/>
  <cols>
    <col min="1" max="1" width="8.6328125" style="177" customWidth="1"/>
    <col min="2" max="2" width="9.54296875" style="177" bestFit="1" customWidth="1"/>
    <col min="3" max="3" width="13.54296875" style="177" bestFit="1" customWidth="1"/>
    <col min="4" max="4" width="10.453125" style="177" bestFit="1" customWidth="1"/>
    <col min="5" max="5" width="8.6328125" style="177"/>
    <col min="6" max="7" width="9.54296875" style="177" bestFit="1" customWidth="1"/>
    <col min="8" max="8" width="13.54296875" style="177" bestFit="1" customWidth="1"/>
    <col min="9" max="9" width="36.54296875" style="177" customWidth="1"/>
    <col min="10" max="20" width="8.6328125" style="185"/>
    <col min="21" max="162" width="9.36328125" style="185" customWidth="1"/>
    <col min="163" max="16384" width="8.6328125" style="177"/>
  </cols>
  <sheetData>
    <row r="1" spans="1:162" ht="31">
      <c r="A1" s="283" t="s">
        <v>203</v>
      </c>
    </row>
    <row r="2" spans="1:162" ht="21">
      <c r="A2" s="285"/>
    </row>
    <row r="4" spans="1:162" ht="18" customHeight="1">
      <c r="A4" s="293" t="s">
        <v>148</v>
      </c>
      <c r="B4" s="288"/>
      <c r="C4" s="288"/>
      <c r="D4" s="289"/>
      <c r="E4" s="289"/>
      <c r="F4" s="289"/>
      <c r="G4" s="289"/>
      <c r="H4" s="289"/>
      <c r="I4" s="289"/>
      <c r="AT4" s="177"/>
      <c r="AU4" s="177"/>
      <c r="AV4" s="177"/>
      <c r="AW4" s="177"/>
      <c r="AX4" s="177"/>
      <c r="AY4" s="177"/>
      <c r="AZ4" s="177"/>
      <c r="BA4" s="177"/>
      <c r="BB4" s="177"/>
      <c r="BC4" s="177"/>
      <c r="BD4" s="177"/>
      <c r="BE4" s="177"/>
      <c r="BF4" s="177"/>
      <c r="BG4" s="177"/>
      <c r="BH4" s="177"/>
      <c r="BI4" s="177"/>
      <c r="BJ4" s="177"/>
      <c r="BK4" s="177"/>
      <c r="BL4" s="177"/>
      <c r="BM4" s="177"/>
      <c r="BN4" s="177"/>
      <c r="BO4" s="177"/>
      <c r="BP4" s="177"/>
      <c r="BQ4" s="177"/>
      <c r="BR4" s="177"/>
      <c r="BS4" s="177"/>
      <c r="BT4" s="177"/>
      <c r="BU4" s="177"/>
      <c r="BV4" s="177"/>
      <c r="BW4" s="177"/>
      <c r="BX4" s="177"/>
      <c r="BY4" s="177"/>
      <c r="BZ4" s="177"/>
      <c r="CA4" s="177"/>
      <c r="CB4" s="177"/>
      <c r="CC4" s="177"/>
      <c r="CD4" s="177"/>
      <c r="CE4" s="177"/>
      <c r="CF4" s="177"/>
      <c r="CG4" s="177"/>
      <c r="CH4" s="177"/>
      <c r="CI4" s="177"/>
      <c r="CJ4" s="177"/>
      <c r="CK4" s="177"/>
      <c r="CL4" s="177"/>
      <c r="CM4" s="177"/>
      <c r="CN4" s="177"/>
      <c r="CO4" s="177"/>
      <c r="CP4" s="177"/>
      <c r="CQ4" s="177"/>
      <c r="CR4" s="177"/>
      <c r="CS4" s="177"/>
      <c r="CT4" s="177"/>
      <c r="CU4" s="177"/>
      <c r="CV4" s="177"/>
      <c r="CW4" s="177"/>
      <c r="CX4" s="177"/>
      <c r="CY4" s="177"/>
      <c r="CZ4" s="177"/>
      <c r="DA4" s="177"/>
      <c r="DB4" s="177"/>
      <c r="DC4" s="177"/>
      <c r="DD4" s="177"/>
      <c r="DE4" s="177"/>
      <c r="DF4" s="177"/>
      <c r="DG4" s="177"/>
      <c r="DH4" s="177"/>
      <c r="DI4" s="177"/>
      <c r="DJ4" s="177"/>
      <c r="DK4" s="177"/>
      <c r="DL4" s="177"/>
      <c r="DM4" s="177"/>
      <c r="DN4" s="177"/>
      <c r="DO4" s="177"/>
      <c r="DP4" s="177"/>
      <c r="DQ4" s="177"/>
      <c r="DR4" s="177"/>
      <c r="DS4" s="177"/>
      <c r="DT4" s="177"/>
      <c r="DU4" s="177"/>
      <c r="DV4" s="177"/>
      <c r="DW4" s="177"/>
      <c r="DX4" s="177"/>
      <c r="DY4" s="177"/>
      <c r="DZ4" s="177"/>
      <c r="EA4" s="177"/>
      <c r="EB4" s="177"/>
      <c r="EC4" s="177"/>
      <c r="ED4" s="177"/>
      <c r="EE4" s="177"/>
      <c r="EF4" s="177"/>
      <c r="EG4" s="177"/>
      <c r="EH4" s="177"/>
      <c r="EI4" s="177"/>
      <c r="EJ4" s="177"/>
      <c r="EK4" s="177"/>
      <c r="EL4" s="177"/>
      <c r="EM4" s="177"/>
      <c r="EN4" s="177"/>
      <c r="EO4" s="177"/>
      <c r="EP4" s="177"/>
      <c r="EQ4" s="177"/>
      <c r="ER4" s="177"/>
      <c r="ES4" s="177"/>
      <c r="ET4" s="177"/>
      <c r="EU4" s="177"/>
      <c r="EV4" s="177"/>
      <c r="EW4" s="177"/>
      <c r="EX4" s="177"/>
      <c r="EY4" s="177"/>
      <c r="EZ4" s="177"/>
      <c r="FA4" s="177"/>
      <c r="FB4" s="177"/>
      <c r="FC4" s="177"/>
      <c r="FD4" s="177"/>
      <c r="FE4" s="177"/>
      <c r="FF4" s="177"/>
    </row>
    <row r="5" spans="1:162" ht="18" customHeight="1">
      <c r="A5" s="357" t="s">
        <v>149</v>
      </c>
      <c r="B5" s="357"/>
      <c r="C5" s="357"/>
      <c r="D5" s="357"/>
      <c r="E5" s="357"/>
      <c r="F5" s="357"/>
      <c r="G5" s="357"/>
      <c r="H5" s="357"/>
      <c r="I5" s="357"/>
      <c r="AT5" s="177"/>
      <c r="AU5" s="177"/>
      <c r="AV5" s="177"/>
      <c r="AW5" s="177"/>
      <c r="AX5" s="177"/>
      <c r="AY5" s="177"/>
      <c r="AZ5" s="177"/>
      <c r="BA5" s="177"/>
      <c r="BB5" s="177"/>
      <c r="BC5" s="177"/>
      <c r="BD5" s="177"/>
      <c r="BE5" s="177"/>
      <c r="BF5" s="177"/>
      <c r="BG5" s="177"/>
      <c r="BH5" s="177"/>
      <c r="BI5" s="177"/>
      <c r="BJ5" s="177"/>
      <c r="BK5" s="177"/>
      <c r="BL5" s="177"/>
      <c r="BM5" s="177"/>
      <c r="BN5" s="177"/>
      <c r="BO5" s="177"/>
      <c r="BP5" s="177"/>
      <c r="BQ5" s="177"/>
      <c r="BR5" s="177"/>
      <c r="BS5" s="177"/>
      <c r="BT5" s="177"/>
      <c r="BU5" s="177"/>
      <c r="BV5" s="177"/>
      <c r="BW5" s="177"/>
      <c r="BX5" s="177"/>
      <c r="BY5" s="177"/>
      <c r="BZ5" s="177"/>
      <c r="CA5" s="177"/>
      <c r="CB5" s="177"/>
      <c r="CC5" s="177"/>
      <c r="CD5" s="177"/>
      <c r="CE5" s="177"/>
      <c r="CF5" s="177"/>
      <c r="CG5" s="177"/>
      <c r="CH5" s="177"/>
      <c r="CI5" s="177"/>
      <c r="CJ5" s="177"/>
      <c r="CK5" s="177"/>
      <c r="CL5" s="177"/>
      <c r="CM5" s="177"/>
      <c r="CN5" s="177"/>
      <c r="CO5" s="177"/>
      <c r="CP5" s="177"/>
      <c r="CQ5" s="177"/>
      <c r="CR5" s="177"/>
      <c r="CS5" s="177"/>
      <c r="CT5" s="177"/>
      <c r="CU5" s="177"/>
      <c r="CV5" s="177"/>
      <c r="CW5" s="177"/>
      <c r="CX5" s="177"/>
      <c r="CY5" s="177"/>
      <c r="CZ5" s="177"/>
      <c r="DA5" s="177"/>
      <c r="DB5" s="177"/>
      <c r="DC5" s="177"/>
      <c r="DD5" s="177"/>
      <c r="DE5" s="177"/>
      <c r="DF5" s="177"/>
      <c r="DG5" s="177"/>
      <c r="DH5" s="177"/>
      <c r="DI5" s="177"/>
      <c r="DJ5" s="177"/>
      <c r="DK5" s="177"/>
      <c r="DL5" s="177"/>
      <c r="DM5" s="177"/>
      <c r="DN5" s="177"/>
      <c r="DO5" s="177"/>
      <c r="DP5" s="177"/>
      <c r="DQ5" s="177"/>
      <c r="DR5" s="177"/>
      <c r="DS5" s="177"/>
      <c r="DT5" s="177"/>
      <c r="DU5" s="177"/>
      <c r="DV5" s="177"/>
      <c r="DW5" s="177"/>
      <c r="DX5" s="177"/>
      <c r="DY5" s="177"/>
      <c r="DZ5" s="177"/>
      <c r="EA5" s="177"/>
      <c r="EB5" s="177"/>
      <c r="EC5" s="177"/>
      <c r="ED5" s="177"/>
      <c r="EE5" s="177"/>
      <c r="EF5" s="177"/>
      <c r="EG5" s="177"/>
      <c r="EH5" s="177"/>
      <c r="EI5" s="177"/>
      <c r="EJ5" s="177"/>
      <c r="EK5" s="177"/>
      <c r="EL5" s="177"/>
      <c r="EM5" s="177"/>
      <c r="EN5" s="177"/>
      <c r="EO5" s="177"/>
      <c r="EP5" s="177"/>
      <c r="EQ5" s="177"/>
      <c r="ER5" s="177"/>
      <c r="ES5" s="177"/>
      <c r="ET5" s="177"/>
      <c r="EU5" s="177"/>
      <c r="EV5" s="177"/>
      <c r="EW5" s="177"/>
      <c r="EX5" s="177"/>
      <c r="EY5" s="177"/>
      <c r="EZ5" s="177"/>
      <c r="FA5" s="177"/>
      <c r="FB5" s="177"/>
      <c r="FC5" s="177"/>
      <c r="FD5" s="177"/>
      <c r="FE5" s="177"/>
      <c r="FF5" s="177"/>
    </row>
    <row r="6" spans="1:162" ht="18" customHeight="1">
      <c r="A6" s="357"/>
      <c r="B6" s="357"/>
      <c r="C6" s="357"/>
      <c r="D6" s="357"/>
      <c r="E6" s="357"/>
      <c r="F6" s="357"/>
      <c r="G6" s="357"/>
      <c r="H6" s="357"/>
      <c r="I6" s="357"/>
      <c r="AT6" s="177"/>
      <c r="AU6" s="177"/>
      <c r="AV6" s="177"/>
      <c r="AW6" s="177"/>
      <c r="AX6" s="177"/>
      <c r="AY6" s="177"/>
      <c r="AZ6" s="177"/>
      <c r="BA6" s="177"/>
      <c r="BB6" s="177"/>
      <c r="BC6" s="177"/>
      <c r="BD6" s="177"/>
      <c r="BE6" s="177"/>
      <c r="BF6" s="177"/>
      <c r="BG6" s="177"/>
      <c r="BH6" s="177"/>
      <c r="BI6" s="177"/>
      <c r="BJ6" s="177"/>
      <c r="BK6" s="177"/>
      <c r="BL6" s="177"/>
      <c r="BM6" s="177"/>
      <c r="BN6" s="177"/>
      <c r="BO6" s="177"/>
      <c r="BP6" s="177"/>
      <c r="BQ6" s="177"/>
      <c r="BR6" s="177"/>
      <c r="BS6" s="177"/>
      <c r="BT6" s="177"/>
      <c r="BU6" s="177"/>
      <c r="BV6" s="177"/>
      <c r="BW6" s="177"/>
      <c r="BX6" s="177"/>
      <c r="BY6" s="177"/>
      <c r="BZ6" s="177"/>
      <c r="CA6" s="177"/>
      <c r="CB6" s="177"/>
      <c r="CC6" s="177"/>
      <c r="CD6" s="177"/>
      <c r="CE6" s="177"/>
      <c r="CF6" s="177"/>
      <c r="CG6" s="177"/>
      <c r="CH6" s="177"/>
      <c r="CI6" s="177"/>
      <c r="CJ6" s="177"/>
      <c r="CK6" s="177"/>
      <c r="CL6" s="177"/>
      <c r="CM6" s="177"/>
      <c r="CN6" s="177"/>
      <c r="CO6" s="177"/>
      <c r="CP6" s="177"/>
      <c r="CQ6" s="177"/>
      <c r="CR6" s="177"/>
      <c r="CS6" s="177"/>
      <c r="CT6" s="177"/>
      <c r="CU6" s="177"/>
      <c r="CV6" s="177"/>
      <c r="CW6" s="177"/>
      <c r="CX6" s="177"/>
      <c r="CY6" s="177"/>
      <c r="CZ6" s="177"/>
      <c r="DA6" s="177"/>
      <c r="DB6" s="177"/>
      <c r="DC6" s="177"/>
      <c r="DD6" s="177"/>
      <c r="DE6" s="177"/>
      <c r="DF6" s="177"/>
      <c r="DG6" s="177"/>
      <c r="DH6" s="177"/>
      <c r="DI6" s="177"/>
      <c r="DJ6" s="177"/>
      <c r="DK6" s="177"/>
      <c r="DL6" s="177"/>
      <c r="DM6" s="177"/>
      <c r="DN6" s="177"/>
      <c r="DO6" s="177"/>
      <c r="DP6" s="177"/>
      <c r="DQ6" s="177"/>
      <c r="DR6" s="177"/>
      <c r="DS6" s="177"/>
      <c r="DT6" s="177"/>
      <c r="DU6" s="177"/>
      <c r="DV6" s="177"/>
      <c r="DW6" s="177"/>
      <c r="DX6" s="177"/>
      <c r="DY6" s="177"/>
      <c r="DZ6" s="177"/>
      <c r="EA6" s="177"/>
      <c r="EB6" s="177"/>
      <c r="EC6" s="177"/>
      <c r="ED6" s="177"/>
      <c r="EE6" s="177"/>
      <c r="EF6" s="177"/>
      <c r="EG6" s="177"/>
      <c r="EH6" s="177"/>
      <c r="EI6" s="177"/>
      <c r="EJ6" s="177"/>
      <c r="EK6" s="177"/>
      <c r="EL6" s="177"/>
      <c r="EM6" s="177"/>
      <c r="EN6" s="177"/>
      <c r="EO6" s="177"/>
      <c r="EP6" s="177"/>
      <c r="EQ6" s="177"/>
      <c r="ER6" s="177"/>
      <c r="ES6" s="177"/>
      <c r="ET6" s="177"/>
      <c r="EU6" s="177"/>
      <c r="EV6" s="177"/>
      <c r="EW6" s="177"/>
      <c r="EX6" s="177"/>
      <c r="EY6" s="177"/>
      <c r="EZ6" s="177"/>
      <c r="FA6" s="177"/>
      <c r="FB6" s="177"/>
      <c r="FC6" s="177"/>
      <c r="FD6" s="177"/>
      <c r="FE6" s="177"/>
      <c r="FF6" s="177"/>
    </row>
    <row r="7" spans="1:162" ht="18" customHeight="1">
      <c r="A7" s="357"/>
      <c r="B7" s="357"/>
      <c r="C7" s="357"/>
      <c r="D7" s="357"/>
      <c r="E7" s="357"/>
      <c r="F7" s="357"/>
      <c r="G7" s="357"/>
      <c r="H7" s="357"/>
      <c r="I7" s="357"/>
      <c r="AT7" s="177"/>
      <c r="AU7" s="177"/>
      <c r="AV7" s="177"/>
      <c r="AW7" s="177"/>
      <c r="AX7" s="177"/>
      <c r="AY7" s="177"/>
      <c r="AZ7" s="177"/>
      <c r="BA7" s="177"/>
      <c r="BB7" s="177"/>
      <c r="BC7" s="177"/>
      <c r="BD7" s="177"/>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177"/>
      <c r="CQ7" s="177"/>
      <c r="CR7" s="177"/>
      <c r="CS7" s="177"/>
      <c r="CT7" s="177"/>
      <c r="CU7" s="177"/>
      <c r="CV7" s="177"/>
      <c r="CW7" s="177"/>
      <c r="CX7" s="177"/>
      <c r="CY7" s="177"/>
      <c r="CZ7" s="177"/>
      <c r="DA7" s="177"/>
      <c r="DB7" s="177"/>
      <c r="DC7" s="177"/>
      <c r="DD7" s="177"/>
      <c r="DE7" s="177"/>
      <c r="DF7" s="177"/>
      <c r="DG7" s="177"/>
      <c r="DH7" s="177"/>
      <c r="DI7" s="177"/>
      <c r="DJ7" s="177"/>
      <c r="DK7" s="177"/>
      <c r="DL7" s="177"/>
      <c r="DM7" s="177"/>
      <c r="DN7" s="177"/>
      <c r="DO7" s="177"/>
      <c r="DP7" s="177"/>
      <c r="DQ7" s="177"/>
      <c r="DR7" s="177"/>
      <c r="DS7" s="177"/>
      <c r="DT7" s="177"/>
      <c r="DU7" s="177"/>
      <c r="DV7" s="177"/>
      <c r="DW7" s="177"/>
      <c r="DX7" s="177"/>
      <c r="DY7" s="177"/>
      <c r="DZ7" s="177"/>
      <c r="EA7" s="177"/>
      <c r="EB7" s="177"/>
      <c r="EC7" s="177"/>
      <c r="ED7" s="177"/>
      <c r="EE7" s="177"/>
      <c r="EF7" s="177"/>
      <c r="EG7" s="177"/>
      <c r="EH7" s="177"/>
      <c r="EI7" s="177"/>
      <c r="EJ7" s="177"/>
      <c r="EK7" s="177"/>
      <c r="EL7" s="177"/>
      <c r="EM7" s="177"/>
      <c r="EN7" s="177"/>
      <c r="EO7" s="177"/>
      <c r="EP7" s="177"/>
      <c r="EQ7" s="177"/>
      <c r="ER7" s="177"/>
      <c r="ES7" s="177"/>
      <c r="ET7" s="177"/>
      <c r="EU7" s="177"/>
      <c r="EV7" s="177"/>
      <c r="EW7" s="177"/>
      <c r="EX7" s="177"/>
      <c r="EY7" s="177"/>
      <c r="EZ7" s="177"/>
      <c r="FA7" s="177"/>
      <c r="FB7" s="177"/>
      <c r="FC7" s="177"/>
      <c r="FD7" s="177"/>
      <c r="FE7" s="177"/>
      <c r="FF7" s="177"/>
    </row>
    <row r="8" spans="1:162" ht="18" customHeight="1">
      <c r="A8" s="357"/>
      <c r="B8" s="357"/>
      <c r="C8" s="357"/>
      <c r="D8" s="357"/>
      <c r="E8" s="357"/>
      <c r="F8" s="357"/>
      <c r="G8" s="357"/>
      <c r="H8" s="357"/>
      <c r="I8" s="357"/>
      <c r="AT8" s="177"/>
      <c r="AU8" s="177"/>
      <c r="AV8" s="177"/>
      <c r="AW8" s="177"/>
      <c r="AX8" s="177"/>
      <c r="AY8" s="177"/>
      <c r="AZ8" s="177"/>
      <c r="BA8" s="177"/>
      <c r="BB8" s="177"/>
      <c r="BC8" s="177"/>
      <c r="BD8" s="177"/>
      <c r="BE8" s="177"/>
      <c r="BF8" s="177"/>
      <c r="BG8" s="177"/>
      <c r="BH8" s="177"/>
      <c r="BI8" s="177"/>
      <c r="BJ8" s="177"/>
      <c r="BK8" s="177"/>
      <c r="BL8" s="177"/>
      <c r="BM8" s="177"/>
      <c r="BN8" s="177"/>
      <c r="BO8" s="177"/>
      <c r="BP8" s="177"/>
      <c r="BQ8" s="177"/>
      <c r="BR8" s="177"/>
      <c r="BS8" s="177"/>
      <c r="BT8" s="177"/>
      <c r="BU8" s="177"/>
      <c r="BV8" s="177"/>
      <c r="BW8" s="177"/>
      <c r="BX8" s="177"/>
      <c r="BY8" s="177"/>
      <c r="BZ8" s="177"/>
      <c r="CA8" s="177"/>
      <c r="CB8" s="177"/>
      <c r="CC8" s="177"/>
      <c r="CD8" s="177"/>
      <c r="CE8" s="177"/>
      <c r="CF8" s="177"/>
      <c r="CG8" s="177"/>
      <c r="CH8" s="177"/>
      <c r="CI8" s="177"/>
      <c r="CJ8" s="177"/>
      <c r="CK8" s="177"/>
      <c r="CL8" s="177"/>
      <c r="CM8" s="177"/>
      <c r="CN8" s="177"/>
      <c r="CO8" s="177"/>
      <c r="CP8" s="177"/>
      <c r="CQ8" s="177"/>
      <c r="CR8" s="177"/>
      <c r="CS8" s="177"/>
      <c r="CT8" s="177"/>
      <c r="CU8" s="177"/>
      <c r="CV8" s="177"/>
      <c r="CW8" s="177"/>
      <c r="CX8" s="177"/>
      <c r="CY8" s="177"/>
      <c r="CZ8" s="177"/>
      <c r="DA8" s="177"/>
      <c r="DB8" s="177"/>
      <c r="DC8" s="177"/>
      <c r="DD8" s="177"/>
      <c r="DE8" s="177"/>
      <c r="DF8" s="177"/>
      <c r="DG8" s="177"/>
      <c r="DH8" s="177"/>
      <c r="DI8" s="177"/>
      <c r="DJ8" s="177"/>
      <c r="DK8" s="177"/>
      <c r="DL8" s="177"/>
      <c r="DM8" s="177"/>
      <c r="DN8" s="177"/>
      <c r="DO8" s="177"/>
      <c r="DP8" s="177"/>
      <c r="DQ8" s="177"/>
      <c r="DR8" s="177"/>
      <c r="DS8" s="177"/>
      <c r="DT8" s="177"/>
      <c r="DU8" s="177"/>
      <c r="DV8" s="177"/>
      <c r="DW8" s="177"/>
      <c r="DX8" s="177"/>
      <c r="DY8" s="177"/>
      <c r="DZ8" s="177"/>
      <c r="EA8" s="177"/>
      <c r="EB8" s="177"/>
      <c r="EC8" s="177"/>
      <c r="ED8" s="177"/>
      <c r="EE8" s="177"/>
      <c r="EF8" s="177"/>
      <c r="EG8" s="177"/>
      <c r="EH8" s="177"/>
      <c r="EI8" s="177"/>
      <c r="EJ8" s="177"/>
      <c r="EK8" s="177"/>
      <c r="EL8" s="177"/>
      <c r="EM8" s="177"/>
      <c r="EN8" s="177"/>
      <c r="EO8" s="177"/>
      <c r="EP8" s="177"/>
      <c r="EQ8" s="177"/>
      <c r="ER8" s="177"/>
      <c r="ES8" s="177"/>
      <c r="ET8" s="177"/>
      <c r="EU8" s="177"/>
      <c r="EV8" s="177"/>
      <c r="EW8" s="177"/>
      <c r="EX8" s="177"/>
      <c r="EY8" s="177"/>
      <c r="EZ8" s="177"/>
      <c r="FA8" s="177"/>
      <c r="FB8" s="177"/>
      <c r="FC8" s="177"/>
      <c r="FD8" s="177"/>
      <c r="FE8" s="177"/>
      <c r="FF8" s="177"/>
    </row>
    <row r="9" spans="1:162" ht="18" customHeight="1">
      <c r="A9" s="357"/>
      <c r="B9" s="357"/>
      <c r="C9" s="357"/>
      <c r="D9" s="357"/>
      <c r="E9" s="357"/>
      <c r="F9" s="357"/>
      <c r="G9" s="357"/>
      <c r="H9" s="357"/>
      <c r="I9" s="357"/>
      <c r="AT9" s="177"/>
      <c r="AU9" s="177"/>
      <c r="AV9" s="177"/>
      <c r="AW9" s="177"/>
      <c r="AX9" s="177"/>
      <c r="AY9" s="177"/>
      <c r="AZ9" s="177"/>
      <c r="BA9" s="177"/>
      <c r="BB9" s="177"/>
      <c r="BC9" s="177"/>
      <c r="BD9" s="177"/>
      <c r="BE9" s="177"/>
      <c r="BF9" s="177"/>
      <c r="BG9" s="177"/>
      <c r="BH9" s="177"/>
      <c r="BI9" s="177"/>
      <c r="BJ9" s="177"/>
      <c r="BK9" s="177"/>
      <c r="BL9" s="177"/>
      <c r="BM9" s="177"/>
      <c r="BN9" s="177"/>
      <c r="BO9" s="177"/>
      <c r="BP9" s="177"/>
      <c r="BQ9" s="177"/>
      <c r="BR9" s="177"/>
      <c r="BS9" s="177"/>
      <c r="BT9" s="177"/>
      <c r="BU9" s="177"/>
      <c r="BV9" s="177"/>
      <c r="BW9" s="177"/>
      <c r="BX9" s="177"/>
      <c r="BY9" s="177"/>
      <c r="BZ9" s="177"/>
      <c r="CA9" s="177"/>
      <c r="CB9" s="177"/>
      <c r="CC9" s="177"/>
      <c r="CD9" s="177"/>
      <c r="CE9" s="177"/>
      <c r="CF9" s="177"/>
      <c r="CG9" s="177"/>
      <c r="CH9" s="177"/>
      <c r="CI9" s="177"/>
      <c r="CJ9" s="177"/>
      <c r="CK9" s="177"/>
      <c r="CL9" s="177"/>
      <c r="CM9" s="177"/>
      <c r="CN9" s="177"/>
      <c r="CO9" s="177"/>
      <c r="CP9" s="177"/>
      <c r="CQ9" s="177"/>
      <c r="CR9" s="177"/>
      <c r="CS9" s="177"/>
      <c r="CT9" s="177"/>
      <c r="CU9" s="177"/>
      <c r="CV9" s="177"/>
      <c r="CW9" s="177"/>
      <c r="CX9" s="177"/>
      <c r="CY9" s="177"/>
      <c r="CZ9" s="177"/>
      <c r="DA9" s="177"/>
      <c r="DB9" s="177"/>
      <c r="DC9" s="177"/>
      <c r="DD9" s="177"/>
      <c r="DE9" s="177"/>
      <c r="DF9" s="177"/>
      <c r="DG9" s="177"/>
      <c r="DH9" s="177"/>
      <c r="DI9" s="177"/>
      <c r="DJ9" s="177"/>
      <c r="DK9" s="177"/>
      <c r="DL9" s="177"/>
      <c r="DM9" s="177"/>
      <c r="DN9" s="177"/>
      <c r="DO9" s="177"/>
      <c r="DP9" s="177"/>
      <c r="DQ9" s="177"/>
      <c r="DR9" s="177"/>
      <c r="DS9" s="177"/>
      <c r="DT9" s="177"/>
      <c r="DU9" s="177"/>
      <c r="DV9" s="177"/>
      <c r="DW9" s="177"/>
      <c r="DX9" s="177"/>
      <c r="DY9" s="177"/>
      <c r="DZ9" s="177"/>
      <c r="EA9" s="177"/>
      <c r="EB9" s="177"/>
      <c r="EC9" s="177"/>
      <c r="ED9" s="177"/>
      <c r="EE9" s="177"/>
      <c r="EF9" s="177"/>
      <c r="EG9" s="177"/>
      <c r="EH9" s="177"/>
      <c r="EI9" s="177"/>
      <c r="EJ9" s="177"/>
      <c r="EK9" s="177"/>
      <c r="EL9" s="177"/>
      <c r="EM9" s="177"/>
      <c r="EN9" s="177"/>
      <c r="EO9" s="177"/>
      <c r="EP9" s="177"/>
      <c r="EQ9" s="177"/>
      <c r="ER9" s="177"/>
      <c r="ES9" s="177"/>
      <c r="ET9" s="177"/>
      <c r="EU9" s="177"/>
      <c r="EV9" s="177"/>
      <c r="EW9" s="177"/>
      <c r="EX9" s="177"/>
      <c r="EY9" s="177"/>
      <c r="EZ9" s="177"/>
      <c r="FA9" s="177"/>
      <c r="FB9" s="177"/>
      <c r="FC9" s="177"/>
      <c r="FD9" s="177"/>
      <c r="FE9" s="177"/>
      <c r="FF9" s="177"/>
    </row>
    <row r="10" spans="1:162" ht="18" customHeight="1"/>
    <row r="11" spans="1:162" ht="18" customHeight="1">
      <c r="A11" s="293" t="s">
        <v>206</v>
      </c>
      <c r="B11" s="287"/>
      <c r="C11" s="287"/>
      <c r="D11" s="290"/>
      <c r="E11" s="290"/>
      <c r="F11" s="290"/>
      <c r="G11" s="290"/>
      <c r="H11" s="290"/>
      <c r="I11" s="290"/>
      <c r="AT11" s="177"/>
      <c r="AU11" s="177"/>
      <c r="AV11" s="177"/>
      <c r="AW11" s="177"/>
      <c r="AX11" s="177"/>
      <c r="AY11" s="177"/>
      <c r="AZ11" s="177"/>
      <c r="BA11" s="177"/>
      <c r="BB11" s="177"/>
      <c r="BC11" s="177"/>
      <c r="BD11" s="177"/>
      <c r="BE11" s="177"/>
      <c r="BF11" s="177"/>
      <c r="BG11" s="177"/>
      <c r="BH11" s="177"/>
      <c r="BI11" s="177"/>
      <c r="BJ11" s="177"/>
      <c r="BK11" s="177"/>
      <c r="BL11" s="177"/>
      <c r="BM11" s="177"/>
      <c r="BN11" s="177"/>
      <c r="BO11" s="177"/>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c r="CL11" s="177"/>
      <c r="CM11" s="177"/>
      <c r="CN11" s="177"/>
      <c r="CO11" s="177"/>
      <c r="CP11" s="177"/>
      <c r="CQ11" s="177"/>
      <c r="CR11" s="177"/>
      <c r="CS11" s="177"/>
      <c r="CT11" s="177"/>
      <c r="CU11" s="177"/>
      <c r="CV11" s="177"/>
      <c r="CW11" s="177"/>
      <c r="CX11" s="177"/>
      <c r="CY11" s="177"/>
      <c r="CZ11" s="177"/>
      <c r="DA11" s="177"/>
      <c r="DB11" s="177"/>
      <c r="DC11" s="177"/>
      <c r="DD11" s="177"/>
      <c r="DE11" s="177"/>
      <c r="DF11" s="177"/>
      <c r="DG11" s="177"/>
      <c r="DH11" s="177"/>
      <c r="DI11" s="177"/>
      <c r="DJ11" s="177"/>
      <c r="DK11" s="177"/>
      <c r="DL11" s="177"/>
      <c r="DM11" s="177"/>
      <c r="DN11" s="177"/>
      <c r="DO11" s="177"/>
      <c r="DP11" s="177"/>
      <c r="DQ11" s="177"/>
      <c r="DR11" s="177"/>
      <c r="DS11" s="177"/>
      <c r="DT11" s="177"/>
      <c r="DU11" s="177"/>
      <c r="DV11" s="177"/>
      <c r="DW11" s="177"/>
      <c r="DX11" s="177"/>
      <c r="DY11" s="177"/>
      <c r="DZ11" s="177"/>
      <c r="EA11" s="177"/>
      <c r="EB11" s="177"/>
      <c r="EC11" s="177"/>
      <c r="ED11" s="177"/>
      <c r="EE11" s="177"/>
      <c r="EF11" s="177"/>
      <c r="EG11" s="177"/>
      <c r="EH11" s="177"/>
      <c r="EI11" s="177"/>
      <c r="EJ11" s="177"/>
      <c r="EK11" s="177"/>
      <c r="EL11" s="177"/>
      <c r="EM11" s="177"/>
      <c r="EN11" s="177"/>
      <c r="EO11" s="177"/>
      <c r="EP11" s="177"/>
      <c r="EQ11" s="177"/>
      <c r="ER11" s="177"/>
      <c r="ES11" s="177"/>
      <c r="ET11" s="177"/>
      <c r="EU11" s="177"/>
      <c r="EV11" s="177"/>
      <c r="EW11" s="177"/>
      <c r="EX11" s="177"/>
      <c r="EY11" s="177"/>
      <c r="EZ11" s="177"/>
      <c r="FA11" s="177"/>
      <c r="FB11" s="177"/>
      <c r="FC11" s="177"/>
      <c r="FD11" s="177"/>
      <c r="FE11" s="177"/>
      <c r="FF11" s="177"/>
    </row>
    <row r="12" spans="1:162" ht="18" customHeight="1">
      <c r="A12" s="358" t="s">
        <v>222</v>
      </c>
      <c r="B12" s="359"/>
      <c r="C12" s="359"/>
      <c r="D12" s="359"/>
      <c r="E12" s="359"/>
      <c r="F12" s="359"/>
      <c r="G12" s="359"/>
      <c r="H12" s="359"/>
      <c r="I12" s="359"/>
      <c r="AT12" s="177"/>
      <c r="AU12" s="177"/>
      <c r="AV12" s="177"/>
      <c r="AW12" s="177"/>
      <c r="AX12" s="177"/>
      <c r="AY12" s="177"/>
      <c r="AZ12" s="177"/>
      <c r="BA12" s="177"/>
      <c r="BB12" s="177"/>
      <c r="BC12" s="177"/>
      <c r="BD12" s="177"/>
      <c r="BE12" s="177"/>
      <c r="BF12" s="177"/>
      <c r="BG12" s="177"/>
      <c r="BH12" s="177"/>
      <c r="BI12" s="177"/>
      <c r="BJ12" s="177"/>
      <c r="BK12" s="177"/>
      <c r="BL12" s="177"/>
      <c r="BM12" s="177"/>
      <c r="BN12" s="177"/>
      <c r="BO12" s="177"/>
      <c r="BP12" s="177"/>
      <c r="BQ12" s="177"/>
      <c r="BR12" s="177"/>
      <c r="BS12" s="177"/>
      <c r="BT12" s="177"/>
      <c r="BU12" s="177"/>
      <c r="BV12" s="177"/>
      <c r="BW12" s="177"/>
      <c r="BX12" s="177"/>
      <c r="BY12" s="177"/>
      <c r="BZ12" s="177"/>
      <c r="CA12" s="177"/>
      <c r="CB12" s="177"/>
      <c r="CC12" s="177"/>
      <c r="CD12" s="177"/>
      <c r="CE12" s="177"/>
      <c r="CF12" s="177"/>
      <c r="CG12" s="177"/>
      <c r="CH12" s="177"/>
      <c r="CI12" s="177"/>
      <c r="CJ12" s="177"/>
      <c r="CK12" s="177"/>
      <c r="CL12" s="177"/>
      <c r="CM12" s="177"/>
      <c r="CN12" s="177"/>
      <c r="CO12" s="177"/>
      <c r="CP12" s="177"/>
      <c r="CQ12" s="177"/>
      <c r="CR12" s="177"/>
      <c r="CS12" s="177"/>
      <c r="CT12" s="177"/>
      <c r="CU12" s="177"/>
      <c r="CV12" s="177"/>
      <c r="CW12" s="177"/>
      <c r="CX12" s="177"/>
      <c r="CY12" s="177"/>
      <c r="CZ12" s="177"/>
      <c r="DA12" s="177"/>
      <c r="DB12" s="177"/>
      <c r="DC12" s="177"/>
      <c r="DD12" s="177"/>
      <c r="DE12" s="177"/>
      <c r="DF12" s="177"/>
      <c r="DG12" s="177"/>
      <c r="DH12" s="177"/>
      <c r="DI12" s="177"/>
      <c r="DJ12" s="177"/>
      <c r="DK12" s="177"/>
      <c r="DL12" s="177"/>
      <c r="DM12" s="177"/>
      <c r="DN12" s="177"/>
      <c r="DO12" s="177"/>
      <c r="DP12" s="177"/>
      <c r="DQ12" s="177"/>
      <c r="DR12" s="177"/>
      <c r="DS12" s="177"/>
      <c r="DT12" s="177"/>
      <c r="DU12" s="177"/>
      <c r="DV12" s="177"/>
      <c r="DW12" s="177"/>
      <c r="DX12" s="177"/>
      <c r="DY12" s="177"/>
      <c r="DZ12" s="177"/>
      <c r="EA12" s="177"/>
      <c r="EB12" s="177"/>
      <c r="EC12" s="177"/>
      <c r="ED12" s="177"/>
      <c r="EE12" s="177"/>
      <c r="EF12" s="177"/>
      <c r="EG12" s="177"/>
      <c r="EH12" s="177"/>
      <c r="EI12" s="177"/>
      <c r="EJ12" s="177"/>
      <c r="EK12" s="177"/>
      <c r="EL12" s="177"/>
      <c r="EM12" s="177"/>
      <c r="EN12" s="177"/>
      <c r="EO12" s="177"/>
      <c r="EP12" s="177"/>
      <c r="EQ12" s="177"/>
      <c r="ER12" s="177"/>
      <c r="ES12" s="177"/>
      <c r="ET12" s="177"/>
      <c r="EU12" s="177"/>
      <c r="EV12" s="177"/>
      <c r="EW12" s="177"/>
      <c r="EX12" s="177"/>
      <c r="EY12" s="177"/>
      <c r="EZ12" s="177"/>
      <c r="FA12" s="177"/>
      <c r="FB12" s="177"/>
      <c r="FC12" s="177"/>
      <c r="FD12" s="177"/>
      <c r="FE12" s="177"/>
      <c r="FF12" s="177"/>
    </row>
    <row r="13" spans="1:162" ht="18" customHeight="1">
      <c r="A13" s="299" t="s">
        <v>223</v>
      </c>
      <c r="B13" s="300"/>
      <c r="C13" s="300"/>
      <c r="D13" s="300"/>
      <c r="E13" s="300"/>
      <c r="F13" s="300"/>
      <c r="G13" s="300"/>
      <c r="H13" s="300"/>
      <c r="I13" s="300"/>
      <c r="AT13" s="177"/>
      <c r="AU13" s="177"/>
      <c r="AV13" s="177"/>
      <c r="AW13" s="177"/>
      <c r="AX13" s="177"/>
      <c r="AY13" s="177"/>
      <c r="AZ13" s="177"/>
      <c r="BA13" s="177"/>
      <c r="BB13" s="177"/>
      <c r="BC13" s="177"/>
      <c r="BD13" s="177"/>
      <c r="BE13" s="177"/>
      <c r="BF13" s="177"/>
      <c r="BG13" s="177"/>
      <c r="BH13" s="177"/>
      <c r="BI13" s="177"/>
      <c r="BJ13" s="177"/>
      <c r="BK13" s="177"/>
      <c r="BL13" s="177"/>
      <c r="BM13" s="177"/>
      <c r="BN13" s="177"/>
      <c r="BO13" s="177"/>
      <c r="BP13" s="177"/>
      <c r="BQ13" s="177"/>
      <c r="BR13" s="177"/>
      <c r="BS13" s="177"/>
      <c r="BT13" s="177"/>
      <c r="BU13" s="177"/>
      <c r="BV13" s="177"/>
      <c r="BW13" s="177"/>
      <c r="BX13" s="177"/>
      <c r="BY13" s="177"/>
      <c r="BZ13" s="177"/>
      <c r="CA13" s="177"/>
      <c r="CB13" s="177"/>
      <c r="CC13" s="177"/>
      <c r="CD13" s="177"/>
      <c r="CE13" s="177"/>
      <c r="CF13" s="177"/>
      <c r="CG13" s="177"/>
      <c r="CH13" s="177"/>
      <c r="CI13" s="177"/>
      <c r="CJ13" s="177"/>
      <c r="CK13" s="177"/>
      <c r="CL13" s="177"/>
      <c r="CM13" s="177"/>
      <c r="CN13" s="177"/>
      <c r="CO13" s="177"/>
      <c r="CP13" s="177"/>
      <c r="CQ13" s="177"/>
      <c r="CR13" s="177"/>
      <c r="CS13" s="177"/>
      <c r="CT13" s="177"/>
      <c r="CU13" s="177"/>
      <c r="CV13" s="177"/>
      <c r="CW13" s="177"/>
      <c r="CX13" s="177"/>
      <c r="CY13" s="177"/>
      <c r="CZ13" s="177"/>
      <c r="DA13" s="177"/>
      <c r="DB13" s="177"/>
      <c r="DC13" s="177"/>
      <c r="DD13" s="177"/>
      <c r="DE13" s="177"/>
      <c r="DF13" s="177"/>
      <c r="DG13" s="177"/>
      <c r="DH13" s="177"/>
      <c r="DI13" s="177"/>
      <c r="DJ13" s="177"/>
      <c r="DK13" s="177"/>
      <c r="DL13" s="177"/>
      <c r="DM13" s="177"/>
      <c r="DN13" s="177"/>
      <c r="DO13" s="177"/>
      <c r="DP13" s="177"/>
      <c r="DQ13" s="177"/>
      <c r="DR13" s="177"/>
      <c r="DS13" s="177"/>
      <c r="DT13" s="177"/>
      <c r="DU13" s="177"/>
      <c r="DV13" s="177"/>
      <c r="DW13" s="177"/>
      <c r="DX13" s="177"/>
      <c r="DY13" s="177"/>
      <c r="DZ13" s="177"/>
      <c r="EA13" s="177"/>
      <c r="EB13" s="177"/>
      <c r="EC13" s="177"/>
      <c r="ED13" s="177"/>
      <c r="EE13" s="177"/>
      <c r="EF13" s="177"/>
      <c r="EG13" s="177"/>
      <c r="EH13" s="177"/>
      <c r="EI13" s="177"/>
      <c r="EJ13" s="177"/>
      <c r="EK13" s="177"/>
      <c r="EL13" s="177"/>
      <c r="EM13" s="177"/>
      <c r="EN13" s="177"/>
      <c r="EO13" s="177"/>
      <c r="EP13" s="177"/>
      <c r="EQ13" s="177"/>
      <c r="ER13" s="177"/>
      <c r="ES13" s="177"/>
      <c r="ET13" s="177"/>
      <c r="EU13" s="177"/>
      <c r="EV13" s="177"/>
      <c r="EW13" s="177"/>
      <c r="EX13" s="177"/>
      <c r="EY13" s="177"/>
      <c r="EZ13" s="177"/>
      <c r="FA13" s="177"/>
      <c r="FB13" s="177"/>
      <c r="FC13" s="177"/>
      <c r="FD13" s="177"/>
      <c r="FE13" s="177"/>
      <c r="FF13" s="177"/>
    </row>
    <row r="14" spans="1:162" ht="18" customHeight="1">
      <c r="A14" s="357" t="s">
        <v>224</v>
      </c>
      <c r="B14" s="357"/>
      <c r="C14" s="357"/>
      <c r="D14" s="357"/>
      <c r="E14" s="357"/>
      <c r="F14" s="357"/>
      <c r="G14" s="357"/>
      <c r="H14" s="357"/>
      <c r="I14" s="357"/>
      <c r="AT14" s="177"/>
      <c r="AU14" s="177"/>
      <c r="AV14" s="177"/>
      <c r="AW14" s="177"/>
      <c r="AX14" s="177"/>
      <c r="AY14" s="177"/>
      <c r="AZ14" s="177"/>
      <c r="BA14" s="177"/>
      <c r="BB14" s="177"/>
      <c r="BC14" s="177"/>
      <c r="BD14" s="177"/>
      <c r="BE14" s="177"/>
      <c r="BF14" s="177"/>
      <c r="BG14" s="177"/>
      <c r="BH14" s="177"/>
      <c r="BI14" s="177"/>
      <c r="BJ14" s="177"/>
      <c r="BK14" s="177"/>
      <c r="BL14" s="177"/>
      <c r="BM14" s="177"/>
      <c r="BN14" s="177"/>
      <c r="BO14" s="177"/>
      <c r="BP14" s="177"/>
      <c r="BQ14" s="177"/>
      <c r="BR14" s="177"/>
      <c r="BS14" s="177"/>
      <c r="BT14" s="177"/>
      <c r="BU14" s="177"/>
      <c r="BV14" s="177"/>
      <c r="BW14" s="177"/>
      <c r="BX14" s="177"/>
      <c r="BY14" s="177"/>
      <c r="BZ14" s="177"/>
      <c r="CA14" s="177"/>
      <c r="CB14" s="177"/>
      <c r="CC14" s="177"/>
      <c r="CD14" s="177"/>
      <c r="CE14" s="177"/>
      <c r="CF14" s="177"/>
      <c r="CG14" s="177"/>
      <c r="CH14" s="177"/>
      <c r="CI14" s="177"/>
      <c r="CJ14" s="177"/>
      <c r="CK14" s="177"/>
      <c r="CL14" s="177"/>
      <c r="CM14" s="177"/>
      <c r="CN14" s="177"/>
      <c r="CO14" s="177"/>
      <c r="CP14" s="177"/>
      <c r="CQ14" s="177"/>
      <c r="CR14" s="177"/>
      <c r="CS14" s="177"/>
      <c r="CT14" s="177"/>
      <c r="CU14" s="177"/>
      <c r="CV14" s="177"/>
      <c r="CW14" s="177"/>
      <c r="CX14" s="177"/>
      <c r="CY14" s="177"/>
      <c r="CZ14" s="177"/>
      <c r="DA14" s="177"/>
      <c r="DB14" s="177"/>
      <c r="DC14" s="177"/>
      <c r="DD14" s="177"/>
      <c r="DE14" s="177"/>
      <c r="DF14" s="177"/>
      <c r="DG14" s="177"/>
      <c r="DH14" s="177"/>
      <c r="DI14" s="177"/>
      <c r="DJ14" s="177"/>
      <c r="DK14" s="177"/>
      <c r="DL14" s="177"/>
      <c r="DM14" s="177"/>
      <c r="DN14" s="177"/>
      <c r="DO14" s="177"/>
      <c r="DP14" s="177"/>
      <c r="DQ14" s="177"/>
      <c r="DR14" s="177"/>
      <c r="DS14" s="177"/>
      <c r="DT14" s="177"/>
      <c r="DU14" s="177"/>
      <c r="DV14" s="177"/>
      <c r="DW14" s="177"/>
      <c r="DX14" s="177"/>
      <c r="DY14" s="177"/>
      <c r="DZ14" s="177"/>
      <c r="EA14" s="177"/>
      <c r="EB14" s="177"/>
      <c r="EC14" s="177"/>
      <c r="ED14" s="177"/>
      <c r="EE14" s="177"/>
      <c r="EF14" s="177"/>
      <c r="EG14" s="177"/>
      <c r="EH14" s="177"/>
      <c r="EI14" s="177"/>
      <c r="EJ14" s="177"/>
      <c r="EK14" s="177"/>
      <c r="EL14" s="177"/>
      <c r="EM14" s="177"/>
      <c r="EN14" s="177"/>
      <c r="EO14" s="177"/>
      <c r="EP14" s="177"/>
      <c r="EQ14" s="177"/>
      <c r="ER14" s="177"/>
      <c r="ES14" s="177"/>
      <c r="ET14" s="177"/>
      <c r="EU14" s="177"/>
      <c r="EV14" s="177"/>
      <c r="EW14" s="177"/>
      <c r="EX14" s="177"/>
      <c r="EY14" s="177"/>
      <c r="EZ14" s="177"/>
      <c r="FA14" s="177"/>
      <c r="FB14" s="177"/>
      <c r="FC14" s="177"/>
      <c r="FD14" s="177"/>
      <c r="FE14" s="177"/>
      <c r="FF14" s="177"/>
    </row>
    <row r="15" spans="1:162" ht="18" customHeight="1">
      <c r="A15" s="357"/>
      <c r="B15" s="357"/>
      <c r="C15" s="357"/>
      <c r="D15" s="357"/>
      <c r="E15" s="357"/>
      <c r="F15" s="357"/>
      <c r="G15" s="357"/>
      <c r="H15" s="357"/>
      <c r="I15" s="357"/>
      <c r="AT15" s="177"/>
      <c r="AU15" s="177"/>
      <c r="AV15" s="177"/>
      <c r="AW15" s="177"/>
      <c r="AX15" s="177"/>
      <c r="AY15" s="177"/>
      <c r="AZ15" s="177"/>
      <c r="BA15" s="177"/>
      <c r="BB15" s="177"/>
      <c r="BC15" s="177"/>
      <c r="BD15" s="177"/>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177"/>
      <c r="CA15" s="177"/>
      <c r="CB15" s="177"/>
      <c r="CC15" s="177"/>
      <c r="CD15" s="177"/>
      <c r="CE15" s="177"/>
      <c r="CF15" s="177"/>
      <c r="CG15" s="177"/>
      <c r="CH15" s="177"/>
      <c r="CI15" s="177"/>
      <c r="CJ15" s="177"/>
      <c r="CK15" s="177"/>
      <c r="CL15" s="177"/>
      <c r="CM15" s="177"/>
      <c r="CN15" s="177"/>
      <c r="CO15" s="177"/>
      <c r="CP15" s="177"/>
      <c r="CQ15" s="177"/>
      <c r="CR15" s="177"/>
      <c r="CS15" s="177"/>
      <c r="CT15" s="177"/>
      <c r="CU15" s="177"/>
      <c r="CV15" s="177"/>
      <c r="CW15" s="177"/>
      <c r="CX15" s="177"/>
      <c r="CY15" s="177"/>
      <c r="CZ15" s="177"/>
      <c r="DA15" s="177"/>
      <c r="DB15" s="177"/>
      <c r="DC15" s="177"/>
      <c r="DD15" s="177"/>
      <c r="DE15" s="177"/>
      <c r="DF15" s="177"/>
      <c r="DG15" s="177"/>
      <c r="DH15" s="177"/>
      <c r="DI15" s="177"/>
      <c r="DJ15" s="177"/>
      <c r="DK15" s="177"/>
      <c r="DL15" s="177"/>
      <c r="DM15" s="177"/>
      <c r="DN15" s="177"/>
      <c r="DO15" s="177"/>
      <c r="DP15" s="177"/>
      <c r="DQ15" s="177"/>
      <c r="DR15" s="177"/>
      <c r="DS15" s="177"/>
      <c r="DT15" s="177"/>
      <c r="DU15" s="177"/>
      <c r="DV15" s="177"/>
      <c r="DW15" s="177"/>
      <c r="DX15" s="177"/>
      <c r="DY15" s="177"/>
      <c r="DZ15" s="177"/>
      <c r="EA15" s="177"/>
      <c r="EB15" s="177"/>
      <c r="EC15" s="177"/>
      <c r="ED15" s="177"/>
      <c r="EE15" s="177"/>
      <c r="EF15" s="177"/>
      <c r="EG15" s="177"/>
      <c r="EH15" s="177"/>
      <c r="EI15" s="177"/>
      <c r="EJ15" s="177"/>
      <c r="EK15" s="177"/>
      <c r="EL15" s="177"/>
      <c r="EM15" s="177"/>
      <c r="EN15" s="177"/>
      <c r="EO15" s="177"/>
      <c r="EP15" s="177"/>
      <c r="EQ15" s="177"/>
      <c r="ER15" s="177"/>
      <c r="ES15" s="177"/>
      <c r="ET15" s="177"/>
      <c r="EU15" s="177"/>
      <c r="EV15" s="177"/>
      <c r="EW15" s="177"/>
      <c r="EX15" s="177"/>
      <c r="EY15" s="177"/>
      <c r="EZ15" s="177"/>
      <c r="FA15" s="177"/>
      <c r="FB15" s="177"/>
      <c r="FC15" s="177"/>
      <c r="FD15" s="177"/>
      <c r="FE15" s="177"/>
      <c r="FF15" s="177"/>
    </row>
    <row r="16" spans="1:162" ht="18" customHeight="1">
      <c r="A16" s="299" t="s">
        <v>171</v>
      </c>
      <c r="B16" s="300"/>
      <c r="C16" s="300"/>
      <c r="D16" s="300"/>
      <c r="E16" s="300"/>
      <c r="F16" s="300"/>
      <c r="G16" s="300"/>
      <c r="H16" s="300"/>
      <c r="I16" s="300"/>
    </row>
    <row r="17" spans="1:162" ht="18" customHeight="1">
      <c r="A17" s="299" t="s">
        <v>172</v>
      </c>
      <c r="B17" s="300"/>
      <c r="C17" s="300"/>
      <c r="D17" s="300"/>
      <c r="E17" s="300"/>
      <c r="F17" s="300"/>
      <c r="G17" s="300"/>
      <c r="H17" s="300"/>
      <c r="I17" s="300"/>
    </row>
    <row r="18" spans="1:162" ht="18" customHeight="1">
      <c r="A18" s="299" t="s">
        <v>173</v>
      </c>
      <c r="B18" s="300"/>
      <c r="C18" s="300"/>
      <c r="D18" s="300"/>
      <c r="E18" s="300"/>
      <c r="F18" s="300"/>
      <c r="G18" s="300"/>
      <c r="H18" s="300"/>
      <c r="I18" s="300"/>
    </row>
    <row r="19" spans="1:162" ht="18" customHeight="1">
      <c r="A19" s="291" t="s">
        <v>175</v>
      </c>
      <c r="B19" s="300"/>
      <c r="C19" s="300"/>
      <c r="D19" s="300"/>
      <c r="E19" s="300"/>
      <c r="F19" s="300"/>
      <c r="G19" s="300"/>
      <c r="H19" s="300"/>
      <c r="I19" s="300"/>
    </row>
    <row r="20" spans="1:162" ht="18" customHeight="1">
      <c r="A20" s="291" t="s">
        <v>213</v>
      </c>
      <c r="B20" s="298"/>
      <c r="C20" s="298"/>
      <c r="D20" s="298"/>
      <c r="E20" s="298"/>
      <c r="F20" s="298"/>
      <c r="G20" s="298"/>
      <c r="H20" s="298"/>
      <c r="I20" s="298"/>
    </row>
    <row r="21" spans="1:162" ht="18" customHeight="1">
      <c r="A21" s="301" t="s">
        <v>235</v>
      </c>
      <c r="B21" s="302"/>
      <c r="C21" s="302"/>
      <c r="D21" s="302"/>
      <c r="E21" s="302"/>
      <c r="F21" s="302"/>
      <c r="G21" s="302"/>
      <c r="H21" s="300"/>
      <c r="I21" s="300"/>
    </row>
    <row r="22" spans="1:162" ht="18" customHeight="1">
      <c r="A22" s="361" t="s">
        <v>207</v>
      </c>
      <c r="B22" s="361"/>
      <c r="C22" s="361"/>
      <c r="D22" s="361"/>
      <c r="E22" s="361"/>
      <c r="F22" s="361"/>
      <c r="G22" s="361"/>
      <c r="H22" s="361"/>
      <c r="I22" s="361"/>
    </row>
    <row r="23" spans="1:162" ht="18" customHeight="1">
      <c r="A23" s="361"/>
      <c r="B23" s="361"/>
      <c r="C23" s="361"/>
      <c r="D23" s="361"/>
      <c r="E23" s="361"/>
      <c r="F23" s="361"/>
      <c r="G23" s="361"/>
      <c r="H23" s="361"/>
      <c r="I23" s="361"/>
      <c r="AQ23" s="177"/>
      <c r="AR23" s="177"/>
      <c r="AS23" s="177"/>
      <c r="AT23" s="177"/>
      <c r="AU23" s="177"/>
      <c r="AV23" s="177"/>
      <c r="AW23" s="177"/>
      <c r="AX23" s="177"/>
      <c r="AY23" s="177"/>
      <c r="AZ23" s="177"/>
      <c r="BA23" s="177"/>
      <c r="BB23" s="177"/>
      <c r="BC23" s="177"/>
      <c r="BD23" s="177"/>
      <c r="BE23" s="177"/>
      <c r="BF23" s="177"/>
      <c r="BG23" s="177"/>
      <c r="BH23" s="177"/>
      <c r="BI23" s="177"/>
      <c r="BJ23" s="177"/>
      <c r="BK23" s="177"/>
      <c r="BL23" s="177"/>
      <c r="BM23" s="177"/>
      <c r="BN23" s="177"/>
      <c r="BO23" s="177"/>
      <c r="BP23" s="177"/>
      <c r="BQ23" s="177"/>
      <c r="BR23" s="177"/>
      <c r="BS23" s="177"/>
      <c r="BT23" s="177"/>
      <c r="BU23" s="177"/>
      <c r="BV23" s="177"/>
      <c r="BW23" s="177"/>
      <c r="BX23" s="177"/>
      <c r="BY23" s="177"/>
      <c r="BZ23" s="177"/>
      <c r="CA23" s="177"/>
      <c r="CB23" s="177"/>
      <c r="CC23" s="177"/>
      <c r="CD23" s="177"/>
      <c r="CE23" s="177"/>
      <c r="CF23" s="177"/>
      <c r="CG23" s="177"/>
      <c r="CH23" s="177"/>
      <c r="CI23" s="177"/>
      <c r="CJ23" s="177"/>
      <c r="CK23" s="177"/>
      <c r="CL23" s="177"/>
      <c r="CM23" s="177"/>
      <c r="CN23" s="177"/>
      <c r="CO23" s="177"/>
      <c r="CP23" s="177"/>
      <c r="CQ23" s="177"/>
      <c r="CR23" s="177"/>
      <c r="CS23" s="177"/>
      <c r="CT23" s="177"/>
      <c r="CU23" s="177"/>
      <c r="CV23" s="177"/>
      <c r="CW23" s="177"/>
      <c r="CX23" s="177"/>
      <c r="CY23" s="177"/>
      <c r="CZ23" s="177"/>
      <c r="DA23" s="177"/>
      <c r="DB23" s="177"/>
      <c r="DC23" s="177"/>
      <c r="DD23" s="177"/>
      <c r="DE23" s="177"/>
      <c r="DF23" s="177"/>
      <c r="DG23" s="177"/>
      <c r="DH23" s="177"/>
      <c r="DI23" s="177"/>
      <c r="DJ23" s="177"/>
      <c r="DK23" s="177"/>
      <c r="DL23" s="177"/>
      <c r="DM23" s="177"/>
      <c r="DN23" s="177"/>
      <c r="DO23" s="177"/>
      <c r="DP23" s="177"/>
      <c r="DQ23" s="177"/>
      <c r="DR23" s="177"/>
      <c r="DS23" s="177"/>
      <c r="DT23" s="177"/>
      <c r="DU23" s="177"/>
      <c r="DV23" s="177"/>
      <c r="DW23" s="177"/>
      <c r="DX23" s="177"/>
      <c r="DY23" s="177"/>
      <c r="DZ23" s="177"/>
      <c r="EA23" s="177"/>
      <c r="EB23" s="177"/>
      <c r="EC23" s="177"/>
      <c r="ED23" s="177"/>
      <c r="EE23" s="177"/>
      <c r="EF23" s="177"/>
      <c r="EG23" s="177"/>
      <c r="EH23" s="177"/>
      <c r="EI23" s="177"/>
      <c r="EJ23" s="177"/>
      <c r="EK23" s="177"/>
      <c r="EL23" s="177"/>
      <c r="EM23" s="177"/>
      <c r="EN23" s="177"/>
      <c r="EO23" s="177"/>
      <c r="EP23" s="177"/>
      <c r="EQ23" s="177"/>
      <c r="ER23" s="177"/>
      <c r="ES23" s="177"/>
      <c r="ET23" s="177"/>
      <c r="EU23" s="177"/>
      <c r="EV23" s="177"/>
      <c r="EW23" s="177"/>
      <c r="EX23" s="177"/>
      <c r="EY23" s="177"/>
      <c r="EZ23" s="177"/>
      <c r="FA23" s="177"/>
      <c r="FB23" s="177"/>
      <c r="FC23" s="177"/>
      <c r="FD23" s="177"/>
      <c r="FE23" s="177"/>
      <c r="FF23" s="177"/>
    </row>
    <row r="24" spans="1:162" ht="18" customHeight="1">
      <c r="A24" s="291" t="s">
        <v>214</v>
      </c>
      <c r="B24" s="299"/>
      <c r="C24" s="299"/>
      <c r="D24" s="299"/>
      <c r="E24" s="299"/>
      <c r="F24" s="299"/>
      <c r="G24" s="299"/>
      <c r="H24" s="299"/>
      <c r="I24" s="299"/>
      <c r="AQ24" s="177"/>
      <c r="AR24" s="177"/>
      <c r="AS24" s="177"/>
      <c r="AT24" s="177"/>
      <c r="AU24" s="177"/>
      <c r="AV24" s="177"/>
      <c r="AW24" s="177"/>
      <c r="AX24" s="177"/>
      <c r="AY24" s="177"/>
      <c r="AZ24" s="177"/>
      <c r="BA24" s="177"/>
      <c r="BB24" s="177"/>
      <c r="BC24" s="177"/>
      <c r="BD24" s="177"/>
      <c r="BE24" s="177"/>
      <c r="BF24" s="177"/>
      <c r="BG24" s="177"/>
      <c r="BH24" s="177"/>
      <c r="BI24" s="177"/>
      <c r="BJ24" s="177"/>
      <c r="BK24" s="177"/>
      <c r="BL24" s="177"/>
      <c r="BM24" s="177"/>
      <c r="BN24" s="177"/>
      <c r="BO24" s="177"/>
      <c r="BP24" s="177"/>
      <c r="BQ24" s="177"/>
      <c r="BR24" s="177"/>
      <c r="BS24" s="177"/>
      <c r="BT24" s="177"/>
      <c r="BU24" s="177"/>
      <c r="BV24" s="177"/>
      <c r="BW24" s="177"/>
      <c r="BX24" s="177"/>
      <c r="BY24" s="177"/>
      <c r="BZ24" s="177"/>
      <c r="CA24" s="177"/>
      <c r="CB24" s="177"/>
      <c r="CC24" s="177"/>
      <c r="CD24" s="177"/>
      <c r="CE24" s="177"/>
      <c r="CF24" s="177"/>
      <c r="CG24" s="177"/>
      <c r="CH24" s="177"/>
      <c r="CI24" s="177"/>
      <c r="CJ24" s="177"/>
      <c r="CK24" s="177"/>
      <c r="CL24" s="177"/>
      <c r="CM24" s="177"/>
      <c r="CN24" s="177"/>
      <c r="CO24" s="177"/>
      <c r="CP24" s="177"/>
      <c r="CQ24" s="177"/>
      <c r="CR24" s="177"/>
      <c r="CS24" s="177"/>
      <c r="CT24" s="177"/>
      <c r="CU24" s="177"/>
      <c r="CV24" s="177"/>
      <c r="CW24" s="177"/>
      <c r="CX24" s="177"/>
      <c r="CY24" s="177"/>
      <c r="CZ24" s="177"/>
      <c r="DA24" s="177"/>
      <c r="DB24" s="177"/>
      <c r="DC24" s="177"/>
      <c r="DD24" s="177"/>
      <c r="DE24" s="177"/>
      <c r="DF24" s="177"/>
      <c r="DG24" s="177"/>
      <c r="DH24" s="177"/>
      <c r="DI24" s="177"/>
      <c r="DJ24" s="177"/>
      <c r="DK24" s="177"/>
      <c r="DL24" s="177"/>
      <c r="DM24" s="177"/>
      <c r="DN24" s="177"/>
      <c r="DO24" s="177"/>
      <c r="DP24" s="177"/>
      <c r="DQ24" s="177"/>
      <c r="DR24" s="177"/>
      <c r="DS24" s="177"/>
      <c r="DT24" s="177"/>
      <c r="DU24" s="177"/>
      <c r="DV24" s="177"/>
      <c r="DW24" s="177"/>
      <c r="DX24" s="177"/>
      <c r="DY24" s="177"/>
      <c r="DZ24" s="177"/>
      <c r="EA24" s="177"/>
      <c r="EB24" s="177"/>
      <c r="EC24" s="177"/>
      <c r="ED24" s="177"/>
      <c r="EE24" s="177"/>
      <c r="EF24" s="177"/>
      <c r="EG24" s="177"/>
      <c r="EH24" s="177"/>
      <c r="EI24" s="177"/>
      <c r="EJ24" s="177"/>
      <c r="EK24" s="177"/>
      <c r="EL24" s="177"/>
      <c r="EM24" s="177"/>
      <c r="EN24" s="177"/>
      <c r="EO24" s="177"/>
      <c r="EP24" s="177"/>
      <c r="EQ24" s="177"/>
      <c r="ER24" s="177"/>
      <c r="ES24" s="177"/>
      <c r="ET24" s="177"/>
      <c r="EU24" s="177"/>
      <c r="EV24" s="177"/>
      <c r="EW24" s="177"/>
      <c r="EX24" s="177"/>
      <c r="EY24" s="177"/>
      <c r="EZ24" s="177"/>
      <c r="FA24" s="177"/>
      <c r="FB24" s="177"/>
      <c r="FC24" s="177"/>
      <c r="FD24" s="177"/>
      <c r="FE24" s="177"/>
      <c r="FF24" s="177"/>
    </row>
    <row r="25" spans="1:162" ht="18" customHeight="1">
      <c r="A25" s="357" t="s">
        <v>215</v>
      </c>
      <c r="B25" s="357"/>
      <c r="C25" s="357"/>
      <c r="D25" s="357"/>
      <c r="E25" s="357"/>
      <c r="F25" s="357"/>
      <c r="G25" s="357"/>
      <c r="H25" s="357"/>
      <c r="I25" s="357"/>
      <c r="AQ25" s="177"/>
      <c r="AR25" s="177"/>
      <c r="AS25" s="177"/>
      <c r="AT25" s="177"/>
      <c r="AU25" s="177"/>
      <c r="AV25" s="177"/>
      <c r="AW25" s="177"/>
      <c r="AX25" s="177"/>
      <c r="AY25" s="177"/>
      <c r="AZ25" s="177"/>
      <c r="BA25" s="177"/>
      <c r="BB25" s="177"/>
      <c r="BC25" s="177"/>
      <c r="BD25" s="177"/>
      <c r="BE25" s="177"/>
      <c r="BF25" s="177"/>
      <c r="BG25" s="177"/>
      <c r="BH25" s="177"/>
      <c r="BI25" s="177"/>
      <c r="BJ25" s="177"/>
      <c r="BK25" s="177"/>
      <c r="BL25" s="177"/>
      <c r="BM25" s="177"/>
      <c r="BN25" s="177"/>
      <c r="BO25" s="177"/>
      <c r="BP25" s="177"/>
      <c r="BQ25" s="177"/>
      <c r="BR25" s="177"/>
      <c r="BS25" s="177"/>
      <c r="BT25" s="177"/>
      <c r="BU25" s="177"/>
      <c r="BV25" s="177"/>
      <c r="BW25" s="177"/>
      <c r="BX25" s="177"/>
      <c r="BY25" s="177"/>
      <c r="BZ25" s="177"/>
      <c r="CA25" s="177"/>
      <c r="CB25" s="177"/>
      <c r="CC25" s="177"/>
      <c r="CD25" s="177"/>
      <c r="CE25" s="177"/>
      <c r="CF25" s="177"/>
      <c r="CG25" s="177"/>
      <c r="CH25" s="177"/>
      <c r="CI25" s="177"/>
      <c r="CJ25" s="177"/>
      <c r="CK25" s="177"/>
      <c r="CL25" s="177"/>
      <c r="CM25" s="177"/>
      <c r="CN25" s="177"/>
      <c r="CO25" s="177"/>
      <c r="CP25" s="177"/>
      <c r="CQ25" s="177"/>
      <c r="CR25" s="177"/>
      <c r="CS25" s="177"/>
      <c r="CT25" s="177"/>
      <c r="CU25" s="177"/>
      <c r="CV25" s="177"/>
      <c r="CW25" s="177"/>
      <c r="CX25" s="177"/>
      <c r="CY25" s="177"/>
      <c r="CZ25" s="177"/>
      <c r="DA25" s="177"/>
      <c r="DB25" s="177"/>
      <c r="DC25" s="177"/>
      <c r="DD25" s="177"/>
      <c r="DE25" s="177"/>
      <c r="DF25" s="177"/>
      <c r="DG25" s="177"/>
      <c r="DH25" s="177"/>
      <c r="DI25" s="177"/>
      <c r="DJ25" s="177"/>
      <c r="DK25" s="177"/>
      <c r="DL25" s="177"/>
      <c r="DM25" s="177"/>
      <c r="DN25" s="177"/>
      <c r="DO25" s="177"/>
      <c r="DP25" s="177"/>
      <c r="DQ25" s="177"/>
      <c r="DR25" s="177"/>
      <c r="DS25" s="177"/>
      <c r="DT25" s="177"/>
      <c r="DU25" s="177"/>
      <c r="DV25" s="177"/>
      <c r="DW25" s="177"/>
      <c r="DX25" s="177"/>
      <c r="DY25" s="177"/>
      <c r="DZ25" s="177"/>
      <c r="EA25" s="177"/>
      <c r="EB25" s="177"/>
      <c r="EC25" s="177"/>
      <c r="ED25" s="177"/>
      <c r="EE25" s="177"/>
      <c r="EF25" s="177"/>
      <c r="EG25" s="177"/>
      <c r="EH25" s="177"/>
      <c r="EI25" s="177"/>
      <c r="EJ25" s="177"/>
      <c r="EK25" s="177"/>
      <c r="EL25" s="177"/>
      <c r="EM25" s="177"/>
      <c r="EN25" s="177"/>
      <c r="EO25" s="177"/>
      <c r="EP25" s="177"/>
      <c r="EQ25" s="177"/>
      <c r="ER25" s="177"/>
      <c r="ES25" s="177"/>
      <c r="ET25" s="177"/>
      <c r="EU25" s="177"/>
      <c r="EV25" s="177"/>
      <c r="EW25" s="177"/>
      <c r="EX25" s="177"/>
      <c r="EY25" s="177"/>
      <c r="EZ25" s="177"/>
      <c r="FA25" s="177"/>
      <c r="FB25" s="177"/>
      <c r="FC25" s="177"/>
      <c r="FD25" s="177"/>
      <c r="FE25" s="177"/>
      <c r="FF25" s="177"/>
    </row>
    <row r="26" spans="1:162" ht="18" customHeight="1">
      <c r="A26" s="357"/>
      <c r="B26" s="357"/>
      <c r="C26" s="357"/>
      <c r="D26" s="357"/>
      <c r="E26" s="357"/>
      <c r="F26" s="357"/>
      <c r="G26" s="357"/>
      <c r="H26" s="357"/>
      <c r="I26" s="357"/>
      <c r="AQ26" s="177"/>
      <c r="AR26" s="177"/>
      <c r="AS26" s="177"/>
      <c r="AT26" s="177"/>
      <c r="AU26" s="177"/>
      <c r="AV26" s="177"/>
      <c r="AW26" s="177"/>
      <c r="AX26" s="177"/>
      <c r="AY26" s="177"/>
      <c r="AZ26" s="177"/>
      <c r="BA26" s="177"/>
      <c r="BB26" s="177"/>
      <c r="BC26" s="177"/>
      <c r="BD26" s="177"/>
      <c r="BE26" s="177"/>
      <c r="BF26" s="177"/>
      <c r="BG26" s="177"/>
      <c r="BH26" s="177"/>
      <c r="BI26" s="177"/>
      <c r="BJ26" s="177"/>
      <c r="BK26" s="177"/>
      <c r="BL26" s="177"/>
      <c r="BM26" s="177"/>
      <c r="BN26" s="177"/>
      <c r="BO26" s="177"/>
      <c r="BP26" s="177"/>
      <c r="BQ26" s="177"/>
      <c r="BR26" s="177"/>
      <c r="BS26" s="177"/>
      <c r="BT26" s="177"/>
      <c r="BU26" s="177"/>
      <c r="BV26" s="177"/>
      <c r="BW26" s="177"/>
      <c r="BX26" s="177"/>
      <c r="BY26" s="177"/>
      <c r="BZ26" s="177"/>
      <c r="CA26" s="177"/>
      <c r="CB26" s="177"/>
      <c r="CC26" s="177"/>
      <c r="CD26" s="177"/>
      <c r="CE26" s="177"/>
      <c r="CF26" s="177"/>
      <c r="CG26" s="177"/>
      <c r="CH26" s="177"/>
      <c r="CI26" s="177"/>
      <c r="CJ26" s="177"/>
      <c r="CK26" s="177"/>
      <c r="CL26" s="177"/>
      <c r="CM26" s="177"/>
      <c r="CN26" s="177"/>
      <c r="CO26" s="177"/>
      <c r="CP26" s="177"/>
      <c r="CQ26" s="177"/>
      <c r="CR26" s="177"/>
      <c r="CS26" s="177"/>
      <c r="CT26" s="177"/>
      <c r="CU26" s="177"/>
      <c r="CV26" s="177"/>
      <c r="CW26" s="177"/>
      <c r="CX26" s="177"/>
      <c r="CY26" s="177"/>
      <c r="CZ26" s="177"/>
      <c r="DA26" s="177"/>
      <c r="DB26" s="177"/>
      <c r="DC26" s="177"/>
      <c r="DD26" s="177"/>
      <c r="DE26" s="177"/>
      <c r="DF26" s="177"/>
      <c r="DG26" s="177"/>
      <c r="DH26" s="177"/>
      <c r="DI26" s="177"/>
      <c r="DJ26" s="177"/>
      <c r="DK26" s="177"/>
      <c r="DL26" s="177"/>
      <c r="DM26" s="177"/>
      <c r="DN26" s="177"/>
      <c r="DO26" s="177"/>
      <c r="DP26" s="177"/>
      <c r="DQ26" s="177"/>
      <c r="DR26" s="177"/>
      <c r="DS26" s="177"/>
      <c r="DT26" s="177"/>
      <c r="DU26" s="177"/>
      <c r="DV26" s="177"/>
      <c r="DW26" s="177"/>
      <c r="DX26" s="177"/>
      <c r="DY26" s="177"/>
      <c r="DZ26" s="177"/>
      <c r="EA26" s="177"/>
      <c r="EB26" s="177"/>
      <c r="EC26" s="177"/>
      <c r="ED26" s="177"/>
      <c r="EE26" s="177"/>
      <c r="EF26" s="177"/>
      <c r="EG26" s="177"/>
      <c r="EH26" s="177"/>
      <c r="EI26" s="177"/>
      <c r="EJ26" s="177"/>
      <c r="EK26" s="177"/>
      <c r="EL26" s="177"/>
      <c r="EM26" s="177"/>
      <c r="EN26" s="177"/>
      <c r="EO26" s="177"/>
      <c r="EP26" s="177"/>
      <c r="EQ26" s="177"/>
      <c r="ER26" s="177"/>
      <c r="ES26" s="177"/>
      <c r="ET26" s="177"/>
      <c r="EU26" s="177"/>
      <c r="EV26" s="177"/>
      <c r="EW26" s="177"/>
      <c r="EX26" s="177"/>
      <c r="EY26" s="177"/>
      <c r="EZ26" s="177"/>
      <c r="FA26" s="177"/>
      <c r="FB26" s="177"/>
      <c r="FC26" s="177"/>
      <c r="FD26" s="177"/>
      <c r="FE26" s="177"/>
      <c r="FF26" s="177"/>
    </row>
    <row r="27" spans="1:162" ht="18" customHeight="1">
      <c r="A27" s="356" t="s">
        <v>208</v>
      </c>
      <c r="B27" s="356"/>
      <c r="C27" s="356"/>
      <c r="D27" s="356"/>
      <c r="E27" s="356"/>
      <c r="F27" s="356"/>
      <c r="G27" s="356"/>
      <c r="H27" s="356"/>
      <c r="I27" s="300"/>
      <c r="AQ27" s="177"/>
      <c r="AR27" s="177"/>
      <c r="AS27" s="177"/>
      <c r="AT27" s="177"/>
      <c r="AU27" s="177"/>
      <c r="AV27" s="177"/>
      <c r="AW27" s="177"/>
      <c r="AX27" s="177"/>
      <c r="AY27" s="177"/>
      <c r="AZ27" s="177"/>
      <c r="BA27" s="177"/>
      <c r="BB27" s="177"/>
      <c r="BC27" s="177"/>
      <c r="BD27" s="177"/>
      <c r="BE27" s="177"/>
      <c r="BF27" s="177"/>
      <c r="BG27" s="177"/>
      <c r="BH27" s="177"/>
      <c r="BI27" s="177"/>
      <c r="BJ27" s="177"/>
      <c r="BK27" s="177"/>
      <c r="BL27" s="177"/>
      <c r="BM27" s="177"/>
      <c r="BN27" s="177"/>
      <c r="BO27" s="177"/>
      <c r="BP27" s="177"/>
      <c r="BQ27" s="177"/>
      <c r="BR27" s="177"/>
      <c r="BS27" s="177"/>
      <c r="BT27" s="177"/>
      <c r="BU27" s="177"/>
      <c r="BV27" s="177"/>
      <c r="BW27" s="177"/>
      <c r="BX27" s="177"/>
      <c r="BY27" s="177"/>
      <c r="BZ27" s="177"/>
      <c r="CA27" s="177"/>
      <c r="CB27" s="177"/>
      <c r="CC27" s="177"/>
      <c r="CD27" s="177"/>
      <c r="CE27" s="177"/>
      <c r="CF27" s="177"/>
      <c r="CG27" s="177"/>
      <c r="CH27" s="177"/>
      <c r="CI27" s="177"/>
      <c r="CJ27" s="177"/>
      <c r="CK27" s="177"/>
      <c r="CL27" s="177"/>
      <c r="CM27" s="177"/>
      <c r="CN27" s="177"/>
      <c r="CO27" s="177"/>
      <c r="CP27" s="177"/>
      <c r="CQ27" s="177"/>
      <c r="CR27" s="177"/>
      <c r="CS27" s="177"/>
      <c r="CT27" s="177"/>
      <c r="CU27" s="177"/>
      <c r="CV27" s="177"/>
      <c r="CW27" s="177"/>
      <c r="CX27" s="177"/>
      <c r="CY27" s="177"/>
      <c r="CZ27" s="177"/>
      <c r="DA27" s="177"/>
      <c r="DB27" s="177"/>
      <c r="DC27" s="177"/>
      <c r="DD27" s="177"/>
      <c r="DE27" s="177"/>
      <c r="DF27" s="177"/>
      <c r="DG27" s="177"/>
      <c r="DH27" s="177"/>
      <c r="DI27" s="177"/>
      <c r="DJ27" s="177"/>
      <c r="DK27" s="177"/>
      <c r="DL27" s="177"/>
      <c r="DM27" s="177"/>
      <c r="DN27" s="177"/>
      <c r="DO27" s="177"/>
      <c r="DP27" s="177"/>
      <c r="DQ27" s="177"/>
      <c r="DR27" s="177"/>
      <c r="DS27" s="177"/>
      <c r="DT27" s="177"/>
      <c r="DU27" s="177"/>
      <c r="DV27" s="177"/>
      <c r="DW27" s="177"/>
      <c r="DX27" s="177"/>
      <c r="DY27" s="177"/>
      <c r="DZ27" s="177"/>
      <c r="EA27" s="177"/>
      <c r="EB27" s="177"/>
      <c r="EC27" s="177"/>
      <c r="ED27" s="177"/>
      <c r="EE27" s="177"/>
      <c r="EF27" s="177"/>
      <c r="EG27" s="177"/>
      <c r="EH27" s="177"/>
      <c r="EI27" s="177"/>
      <c r="EJ27" s="177"/>
      <c r="EK27" s="177"/>
      <c r="EL27" s="177"/>
      <c r="EM27" s="177"/>
      <c r="EN27" s="177"/>
      <c r="EO27" s="177"/>
      <c r="EP27" s="177"/>
      <c r="EQ27" s="177"/>
      <c r="ER27" s="177"/>
      <c r="ES27" s="177"/>
      <c r="ET27" s="177"/>
      <c r="EU27" s="177"/>
      <c r="EV27" s="177"/>
      <c r="EW27" s="177"/>
      <c r="EX27" s="177"/>
      <c r="EY27" s="177"/>
      <c r="EZ27" s="177"/>
      <c r="FA27" s="177"/>
      <c r="FB27" s="177"/>
      <c r="FC27" s="177"/>
      <c r="FD27" s="177"/>
      <c r="FE27" s="177"/>
      <c r="FF27" s="177"/>
    </row>
    <row r="28" spans="1:162" ht="18" customHeight="1">
      <c r="A28" s="356" t="s">
        <v>209</v>
      </c>
      <c r="B28" s="356"/>
      <c r="C28" s="356"/>
      <c r="D28" s="356"/>
      <c r="E28" s="356"/>
      <c r="F28" s="356"/>
      <c r="G28" s="356"/>
      <c r="H28" s="356"/>
      <c r="I28" s="300"/>
      <c r="AQ28" s="177"/>
      <c r="AR28" s="177"/>
      <c r="AS28" s="177"/>
      <c r="AT28" s="177"/>
      <c r="AU28" s="177"/>
      <c r="AV28" s="177"/>
      <c r="AW28" s="177"/>
      <c r="AX28" s="177"/>
      <c r="AY28" s="177"/>
      <c r="AZ28" s="177"/>
      <c r="BA28" s="177"/>
      <c r="BB28" s="177"/>
      <c r="BC28" s="177"/>
      <c r="BD28" s="177"/>
      <c r="BE28" s="177"/>
      <c r="BF28" s="177"/>
      <c r="BG28" s="177"/>
      <c r="BH28" s="177"/>
      <c r="BI28" s="177"/>
      <c r="BJ28" s="177"/>
      <c r="BK28" s="177"/>
      <c r="BL28" s="177"/>
      <c r="BM28" s="177"/>
      <c r="BN28" s="177"/>
      <c r="BO28" s="177"/>
      <c r="BP28" s="177"/>
      <c r="BQ28" s="177"/>
      <c r="BR28" s="177"/>
      <c r="BS28" s="177"/>
      <c r="BT28" s="177"/>
      <c r="BU28" s="177"/>
      <c r="BV28" s="177"/>
      <c r="BW28" s="177"/>
      <c r="BX28" s="177"/>
      <c r="BY28" s="177"/>
      <c r="BZ28" s="177"/>
      <c r="CA28" s="177"/>
      <c r="CB28" s="177"/>
      <c r="CC28" s="177"/>
      <c r="CD28" s="177"/>
      <c r="CE28" s="177"/>
      <c r="CF28" s="177"/>
      <c r="CG28" s="177"/>
      <c r="CH28" s="177"/>
      <c r="CI28" s="177"/>
      <c r="CJ28" s="177"/>
      <c r="CK28" s="177"/>
      <c r="CL28" s="177"/>
      <c r="CM28" s="177"/>
      <c r="CN28" s="177"/>
      <c r="CO28" s="177"/>
      <c r="CP28" s="177"/>
      <c r="CQ28" s="177"/>
      <c r="CR28" s="177"/>
      <c r="CS28" s="177"/>
      <c r="CT28" s="177"/>
      <c r="CU28" s="177"/>
      <c r="CV28" s="177"/>
      <c r="CW28" s="177"/>
      <c r="CX28" s="177"/>
      <c r="CY28" s="177"/>
      <c r="CZ28" s="177"/>
      <c r="DA28" s="177"/>
      <c r="DB28" s="177"/>
      <c r="DC28" s="177"/>
      <c r="DD28" s="177"/>
      <c r="DE28" s="177"/>
      <c r="DF28" s="177"/>
      <c r="DG28" s="177"/>
      <c r="DH28" s="177"/>
      <c r="DI28" s="177"/>
      <c r="DJ28" s="177"/>
      <c r="DK28" s="177"/>
      <c r="DL28" s="177"/>
      <c r="DM28" s="177"/>
      <c r="DN28" s="177"/>
      <c r="DO28" s="177"/>
      <c r="DP28" s="177"/>
      <c r="DQ28" s="177"/>
      <c r="DR28" s="177"/>
      <c r="DS28" s="177"/>
      <c r="DT28" s="177"/>
      <c r="DU28" s="177"/>
      <c r="DV28" s="177"/>
      <c r="DW28" s="177"/>
      <c r="DX28" s="177"/>
      <c r="DY28" s="177"/>
      <c r="DZ28" s="177"/>
      <c r="EA28" s="177"/>
      <c r="EB28" s="177"/>
      <c r="EC28" s="177"/>
      <c r="ED28" s="177"/>
      <c r="EE28" s="177"/>
      <c r="EF28" s="177"/>
      <c r="EG28" s="177"/>
      <c r="EH28" s="177"/>
      <c r="EI28" s="177"/>
      <c r="EJ28" s="177"/>
      <c r="EK28" s="177"/>
      <c r="EL28" s="177"/>
      <c r="EM28" s="177"/>
      <c r="EN28" s="177"/>
      <c r="EO28" s="177"/>
      <c r="EP28" s="177"/>
      <c r="EQ28" s="177"/>
      <c r="ER28" s="177"/>
      <c r="ES28" s="177"/>
      <c r="ET28" s="177"/>
      <c r="EU28" s="177"/>
      <c r="EV28" s="177"/>
      <c r="EW28" s="177"/>
      <c r="EX28" s="177"/>
      <c r="EY28" s="177"/>
      <c r="EZ28" s="177"/>
      <c r="FA28" s="177"/>
      <c r="FB28" s="177"/>
      <c r="FC28" s="177"/>
      <c r="FD28" s="177"/>
      <c r="FE28" s="177"/>
      <c r="FF28" s="177"/>
    </row>
    <row r="29" spans="1:162" ht="18" customHeight="1">
      <c r="A29" s="360" t="s">
        <v>210</v>
      </c>
      <c r="B29" s="360"/>
      <c r="C29" s="360"/>
      <c r="D29" s="360"/>
      <c r="E29" s="360"/>
      <c r="F29" s="360"/>
      <c r="G29" s="360"/>
      <c r="H29" s="360"/>
      <c r="I29" s="360"/>
      <c r="AQ29" s="177"/>
      <c r="AR29" s="177"/>
      <c r="AS29" s="177"/>
      <c r="AT29" s="177"/>
      <c r="AU29" s="177"/>
      <c r="AV29" s="177"/>
      <c r="AW29" s="177"/>
      <c r="AX29" s="177"/>
      <c r="AY29" s="177"/>
      <c r="AZ29" s="177"/>
      <c r="BA29" s="177"/>
      <c r="BB29" s="177"/>
      <c r="BC29" s="177"/>
      <c r="BD29" s="177"/>
      <c r="BE29" s="177"/>
      <c r="BF29" s="177"/>
      <c r="BG29" s="177"/>
      <c r="BH29" s="177"/>
      <c r="BI29" s="177"/>
      <c r="BJ29" s="177"/>
      <c r="BK29" s="177"/>
      <c r="BL29" s="177"/>
      <c r="BM29" s="177"/>
      <c r="BN29" s="177"/>
      <c r="BO29" s="177"/>
      <c r="BP29" s="177"/>
      <c r="BQ29" s="177"/>
      <c r="BR29" s="177"/>
      <c r="BS29" s="177"/>
      <c r="BT29" s="177"/>
      <c r="BU29" s="177"/>
      <c r="BV29" s="177"/>
      <c r="BW29" s="177"/>
      <c r="BX29" s="177"/>
      <c r="BY29" s="177"/>
      <c r="BZ29" s="177"/>
      <c r="CA29" s="177"/>
      <c r="CB29" s="177"/>
      <c r="CC29" s="177"/>
      <c r="CD29" s="177"/>
      <c r="CE29" s="177"/>
      <c r="CF29" s="177"/>
      <c r="CG29" s="177"/>
      <c r="CH29" s="177"/>
      <c r="CI29" s="177"/>
      <c r="CJ29" s="177"/>
      <c r="CK29" s="177"/>
      <c r="CL29" s="177"/>
      <c r="CM29" s="177"/>
      <c r="CN29" s="177"/>
      <c r="CO29" s="177"/>
      <c r="CP29" s="177"/>
      <c r="CQ29" s="177"/>
      <c r="CR29" s="177"/>
      <c r="CS29" s="177"/>
      <c r="CT29" s="177"/>
      <c r="CU29" s="177"/>
      <c r="CV29" s="177"/>
      <c r="CW29" s="177"/>
      <c r="CX29" s="177"/>
      <c r="CY29" s="177"/>
      <c r="CZ29" s="177"/>
      <c r="DA29" s="177"/>
      <c r="DB29" s="177"/>
      <c r="DC29" s="177"/>
      <c r="DD29" s="177"/>
      <c r="DE29" s="177"/>
      <c r="DF29" s="177"/>
      <c r="DG29" s="177"/>
      <c r="DH29" s="177"/>
      <c r="DI29" s="177"/>
      <c r="DJ29" s="177"/>
      <c r="DK29" s="177"/>
      <c r="DL29" s="177"/>
      <c r="DM29" s="177"/>
      <c r="DN29" s="177"/>
      <c r="DO29" s="177"/>
      <c r="DP29" s="177"/>
      <c r="DQ29" s="177"/>
      <c r="DR29" s="177"/>
      <c r="DS29" s="177"/>
      <c r="DT29" s="177"/>
      <c r="DU29" s="177"/>
      <c r="DV29" s="177"/>
      <c r="DW29" s="177"/>
      <c r="DX29" s="177"/>
      <c r="DY29" s="177"/>
      <c r="DZ29" s="177"/>
      <c r="EA29" s="177"/>
      <c r="EB29" s="177"/>
      <c r="EC29" s="177"/>
      <c r="ED29" s="177"/>
      <c r="EE29" s="177"/>
      <c r="EF29" s="177"/>
      <c r="EG29" s="177"/>
      <c r="EH29" s="177"/>
      <c r="EI29" s="177"/>
      <c r="EJ29" s="177"/>
      <c r="EK29" s="177"/>
      <c r="EL29" s="177"/>
      <c r="EM29" s="177"/>
      <c r="EN29" s="177"/>
      <c r="EO29" s="177"/>
      <c r="EP29" s="177"/>
      <c r="EQ29" s="177"/>
      <c r="ER29" s="177"/>
      <c r="ES29" s="177"/>
      <c r="ET29" s="177"/>
      <c r="EU29" s="177"/>
      <c r="EV29" s="177"/>
      <c r="EW29" s="177"/>
      <c r="EX29" s="177"/>
      <c r="EY29" s="177"/>
      <c r="EZ29" s="177"/>
      <c r="FA29" s="177"/>
      <c r="FB29" s="177"/>
      <c r="FC29" s="177"/>
      <c r="FD29" s="177"/>
      <c r="FE29" s="177"/>
      <c r="FF29" s="177"/>
    </row>
    <row r="30" spans="1:162" ht="18" customHeight="1">
      <c r="A30" s="361" t="s">
        <v>221</v>
      </c>
      <c r="B30" s="361"/>
      <c r="C30" s="361"/>
      <c r="D30" s="361"/>
      <c r="E30" s="361"/>
      <c r="F30" s="361"/>
      <c r="G30" s="361"/>
      <c r="H30" s="361"/>
      <c r="I30" s="361"/>
      <c r="AQ30" s="177"/>
      <c r="AR30" s="177"/>
      <c r="AS30" s="177"/>
      <c r="AT30" s="177"/>
      <c r="AU30" s="177"/>
      <c r="AV30" s="177"/>
      <c r="AW30" s="177"/>
      <c r="AX30" s="177"/>
      <c r="AY30" s="177"/>
      <c r="AZ30" s="177"/>
      <c r="BA30" s="177"/>
      <c r="BB30" s="177"/>
      <c r="BC30" s="177"/>
      <c r="BD30" s="177"/>
      <c r="BE30" s="177"/>
      <c r="BF30" s="177"/>
      <c r="BG30" s="177"/>
      <c r="BH30" s="177"/>
      <c r="BI30" s="177"/>
      <c r="BJ30" s="177"/>
      <c r="BK30" s="177"/>
      <c r="BL30" s="177"/>
      <c r="BM30" s="177"/>
      <c r="BN30" s="177"/>
      <c r="BO30" s="177"/>
      <c r="BP30" s="177"/>
      <c r="BQ30" s="177"/>
      <c r="BR30" s="177"/>
      <c r="BS30" s="177"/>
      <c r="BT30" s="177"/>
      <c r="BU30" s="177"/>
      <c r="BV30" s="177"/>
      <c r="BW30" s="177"/>
      <c r="BX30" s="177"/>
      <c r="BY30" s="177"/>
      <c r="BZ30" s="177"/>
      <c r="CA30" s="177"/>
      <c r="CB30" s="177"/>
      <c r="CC30" s="177"/>
      <c r="CD30" s="177"/>
      <c r="CE30" s="177"/>
      <c r="CF30" s="177"/>
      <c r="CG30" s="177"/>
      <c r="CH30" s="177"/>
      <c r="CI30" s="177"/>
      <c r="CJ30" s="177"/>
      <c r="CK30" s="177"/>
      <c r="CL30" s="177"/>
      <c r="CM30" s="177"/>
      <c r="CN30" s="177"/>
      <c r="CO30" s="177"/>
      <c r="CP30" s="177"/>
      <c r="CQ30" s="177"/>
      <c r="CR30" s="177"/>
      <c r="CS30" s="177"/>
      <c r="CT30" s="177"/>
      <c r="CU30" s="177"/>
      <c r="CV30" s="177"/>
      <c r="CW30" s="177"/>
      <c r="CX30" s="177"/>
      <c r="CY30" s="177"/>
      <c r="CZ30" s="177"/>
      <c r="DA30" s="177"/>
      <c r="DB30" s="177"/>
      <c r="DC30" s="177"/>
      <c r="DD30" s="177"/>
      <c r="DE30" s="177"/>
      <c r="DF30" s="177"/>
      <c r="DG30" s="177"/>
      <c r="DH30" s="177"/>
      <c r="DI30" s="177"/>
      <c r="DJ30" s="177"/>
      <c r="DK30" s="177"/>
      <c r="DL30" s="177"/>
      <c r="DM30" s="177"/>
      <c r="DN30" s="177"/>
      <c r="DO30" s="177"/>
      <c r="DP30" s="177"/>
      <c r="DQ30" s="177"/>
      <c r="DR30" s="177"/>
      <c r="DS30" s="177"/>
      <c r="DT30" s="177"/>
      <c r="DU30" s="177"/>
      <c r="DV30" s="177"/>
      <c r="DW30" s="177"/>
      <c r="DX30" s="177"/>
      <c r="DY30" s="177"/>
      <c r="DZ30" s="177"/>
      <c r="EA30" s="177"/>
      <c r="EB30" s="177"/>
      <c r="EC30" s="177"/>
      <c r="ED30" s="177"/>
      <c r="EE30" s="177"/>
      <c r="EF30" s="177"/>
      <c r="EG30" s="177"/>
      <c r="EH30" s="177"/>
      <c r="EI30" s="177"/>
      <c r="EJ30" s="177"/>
      <c r="EK30" s="177"/>
      <c r="EL30" s="177"/>
      <c r="EM30" s="177"/>
      <c r="EN30" s="177"/>
      <c r="EO30" s="177"/>
      <c r="EP30" s="177"/>
      <c r="EQ30" s="177"/>
      <c r="ER30" s="177"/>
      <c r="ES30" s="177"/>
      <c r="ET30" s="177"/>
      <c r="EU30" s="177"/>
      <c r="EV30" s="177"/>
      <c r="EW30" s="177"/>
      <c r="EX30" s="177"/>
      <c r="EY30" s="177"/>
      <c r="EZ30" s="177"/>
      <c r="FA30" s="177"/>
      <c r="FB30" s="177"/>
      <c r="FC30" s="177"/>
      <c r="FD30" s="177"/>
      <c r="FE30" s="177"/>
      <c r="FF30" s="177"/>
    </row>
    <row r="31" spans="1:162" ht="18" customHeight="1">
      <c r="A31" s="361"/>
      <c r="B31" s="361"/>
      <c r="C31" s="361"/>
      <c r="D31" s="361"/>
      <c r="E31" s="361"/>
      <c r="F31" s="361"/>
      <c r="G31" s="361"/>
      <c r="H31" s="361"/>
      <c r="I31" s="361"/>
      <c r="AQ31" s="177"/>
      <c r="AR31" s="177"/>
      <c r="AS31" s="177"/>
      <c r="AT31" s="177"/>
      <c r="AU31" s="177"/>
      <c r="AV31" s="177"/>
      <c r="AW31" s="177"/>
      <c r="AX31" s="177"/>
      <c r="AY31" s="177"/>
      <c r="AZ31" s="177"/>
      <c r="BA31" s="177"/>
      <c r="BB31" s="177"/>
      <c r="BC31" s="177"/>
      <c r="BD31" s="177"/>
      <c r="BE31" s="177"/>
      <c r="BF31" s="177"/>
      <c r="BG31" s="177"/>
      <c r="BH31" s="177"/>
      <c r="BI31" s="177"/>
      <c r="BJ31" s="177"/>
      <c r="BK31" s="177"/>
      <c r="BL31" s="177"/>
      <c r="BM31" s="177"/>
      <c r="BN31" s="177"/>
      <c r="BO31" s="177"/>
      <c r="BP31" s="177"/>
      <c r="BQ31" s="177"/>
      <c r="BR31" s="177"/>
      <c r="BS31" s="177"/>
      <c r="BT31" s="177"/>
      <c r="BU31" s="177"/>
      <c r="BV31" s="177"/>
      <c r="BW31" s="177"/>
      <c r="BX31" s="177"/>
      <c r="BY31" s="177"/>
      <c r="BZ31" s="177"/>
      <c r="CA31" s="177"/>
      <c r="CB31" s="177"/>
      <c r="CC31" s="177"/>
      <c r="CD31" s="177"/>
      <c r="CE31" s="177"/>
      <c r="CF31" s="177"/>
      <c r="CG31" s="177"/>
      <c r="CH31" s="177"/>
      <c r="CI31" s="177"/>
      <c r="CJ31" s="177"/>
      <c r="CK31" s="177"/>
      <c r="CL31" s="177"/>
      <c r="CM31" s="177"/>
      <c r="CN31" s="177"/>
      <c r="CO31" s="177"/>
      <c r="CP31" s="177"/>
      <c r="CQ31" s="177"/>
      <c r="CR31" s="177"/>
      <c r="CS31" s="177"/>
      <c r="CT31" s="177"/>
      <c r="CU31" s="177"/>
      <c r="CV31" s="177"/>
      <c r="CW31" s="177"/>
      <c r="CX31" s="177"/>
      <c r="CY31" s="177"/>
      <c r="CZ31" s="177"/>
      <c r="DA31" s="177"/>
      <c r="DB31" s="177"/>
      <c r="DC31" s="177"/>
      <c r="DD31" s="177"/>
      <c r="DE31" s="177"/>
      <c r="DF31" s="177"/>
      <c r="DG31" s="177"/>
      <c r="DH31" s="177"/>
      <c r="DI31" s="177"/>
      <c r="DJ31" s="177"/>
      <c r="DK31" s="177"/>
      <c r="DL31" s="177"/>
      <c r="DM31" s="177"/>
      <c r="DN31" s="177"/>
      <c r="DO31" s="177"/>
      <c r="DP31" s="177"/>
      <c r="DQ31" s="177"/>
      <c r="DR31" s="177"/>
      <c r="DS31" s="177"/>
      <c r="DT31" s="177"/>
      <c r="DU31" s="177"/>
      <c r="DV31" s="177"/>
      <c r="DW31" s="177"/>
      <c r="DX31" s="177"/>
      <c r="DY31" s="177"/>
      <c r="DZ31" s="177"/>
      <c r="EA31" s="177"/>
      <c r="EB31" s="177"/>
      <c r="EC31" s="177"/>
      <c r="ED31" s="177"/>
      <c r="EE31" s="177"/>
      <c r="EF31" s="177"/>
      <c r="EG31" s="177"/>
      <c r="EH31" s="177"/>
      <c r="EI31" s="177"/>
      <c r="EJ31" s="177"/>
      <c r="EK31" s="177"/>
      <c r="EL31" s="177"/>
      <c r="EM31" s="177"/>
      <c r="EN31" s="177"/>
      <c r="EO31" s="177"/>
      <c r="EP31" s="177"/>
      <c r="EQ31" s="177"/>
      <c r="ER31" s="177"/>
      <c r="ES31" s="177"/>
      <c r="ET31" s="177"/>
      <c r="EU31" s="177"/>
      <c r="EV31" s="177"/>
      <c r="EW31" s="177"/>
      <c r="EX31" s="177"/>
      <c r="EY31" s="177"/>
      <c r="EZ31" s="177"/>
      <c r="FA31" s="177"/>
      <c r="FB31" s="177"/>
      <c r="FC31" s="177"/>
      <c r="FD31" s="177"/>
      <c r="FE31" s="177"/>
      <c r="FF31" s="177"/>
    </row>
    <row r="32" spans="1:162" s="185" customFormat="1" ht="18" customHeight="1">
      <c r="A32" s="303" t="s">
        <v>211</v>
      </c>
      <c r="B32" s="300"/>
      <c r="C32" s="300"/>
      <c r="D32" s="300"/>
      <c r="E32" s="300"/>
      <c r="F32" s="300"/>
      <c r="G32" s="300"/>
      <c r="H32" s="300"/>
      <c r="I32" s="300"/>
    </row>
    <row r="33" spans="1:9" s="185" customFormat="1" ht="18" customHeight="1">
      <c r="A33" s="356" t="s">
        <v>212</v>
      </c>
      <c r="B33" s="356"/>
      <c r="C33" s="356"/>
      <c r="D33" s="356"/>
      <c r="E33" s="356"/>
      <c r="F33" s="356"/>
      <c r="G33" s="356"/>
      <c r="H33" s="356"/>
      <c r="I33" s="300"/>
    </row>
    <row r="34" spans="1:9" s="185" customFormat="1" ht="18" customHeight="1">
      <c r="A34" s="300" t="s">
        <v>220</v>
      </c>
      <c r="B34" s="300"/>
      <c r="C34" s="300"/>
      <c r="D34" s="300"/>
      <c r="E34" s="300"/>
      <c r="F34" s="300"/>
      <c r="G34" s="300"/>
      <c r="H34" s="300"/>
      <c r="I34" s="300"/>
    </row>
    <row r="35" spans="1:9" s="185" customFormat="1" ht="22.4" customHeight="1">
      <c r="A35" s="177"/>
      <c r="B35" s="177"/>
      <c r="C35" s="177"/>
      <c r="D35" s="177"/>
      <c r="E35" s="177"/>
      <c r="F35" s="177"/>
      <c r="G35" s="177"/>
      <c r="H35" s="177"/>
      <c r="I35" s="177"/>
    </row>
    <row r="36" spans="1:9" s="185" customFormat="1" ht="18" customHeight="1">
      <c r="A36" s="177"/>
      <c r="B36" s="177"/>
      <c r="C36" s="177"/>
      <c r="D36" s="177"/>
      <c r="E36" s="177"/>
      <c r="F36" s="177"/>
      <c r="G36" s="177"/>
      <c r="H36" s="177"/>
      <c r="I36" s="177"/>
    </row>
    <row r="37" spans="1:9" s="185" customFormat="1">
      <c r="A37" s="292"/>
      <c r="B37" s="177"/>
      <c r="C37" s="177"/>
      <c r="D37" s="177"/>
      <c r="E37" s="177"/>
      <c r="F37" s="177"/>
      <c r="G37" s="177"/>
      <c r="H37" s="177"/>
      <c r="I37" s="177"/>
    </row>
    <row r="38" spans="1:9" s="185" customFormat="1">
      <c r="A38" s="177"/>
      <c r="B38" s="177"/>
      <c r="C38" s="177"/>
      <c r="D38" s="177"/>
      <c r="E38" s="177"/>
      <c r="F38" s="177"/>
      <c r="G38" s="177"/>
      <c r="H38" s="177"/>
      <c r="I38" s="177"/>
    </row>
    <row r="39" spans="1:9" s="185" customFormat="1"/>
    <row r="40" spans="1:9" s="185" customFormat="1"/>
    <row r="41" spans="1:9" s="185" customFormat="1"/>
    <row r="42" spans="1:9" s="185" customFormat="1"/>
    <row r="43" spans="1:9" s="185" customFormat="1"/>
    <row r="44" spans="1:9" s="185" customFormat="1"/>
    <row r="45" spans="1:9" s="185" customFormat="1"/>
    <row r="46" spans="1:9" s="185" customFormat="1"/>
    <row r="47" spans="1:9" s="185" customFormat="1"/>
    <row r="48" spans="1:9" s="185" customFormat="1"/>
    <row r="49" s="185" customFormat="1"/>
    <row r="50" s="185" customFormat="1"/>
    <row r="51" s="185" customFormat="1"/>
    <row r="52" s="185" customFormat="1"/>
    <row r="53" s="185" customFormat="1"/>
    <row r="54" s="185" customFormat="1"/>
    <row r="55" s="185" customFormat="1"/>
    <row r="56" s="185" customFormat="1"/>
    <row r="57" s="185" customFormat="1"/>
    <row r="58" s="185" customFormat="1"/>
    <row r="59" s="185" customFormat="1"/>
    <row r="60" s="185" customFormat="1"/>
    <row r="61" s="185" customFormat="1"/>
    <row r="62" s="185" customFormat="1"/>
    <row r="63" s="185" customFormat="1"/>
    <row r="64" s="185" customFormat="1"/>
    <row r="65" s="185" customFormat="1"/>
    <row r="66" s="185" customFormat="1"/>
    <row r="67" s="185" customFormat="1"/>
    <row r="68" s="185" customFormat="1"/>
    <row r="69" s="185" customFormat="1"/>
    <row r="70" s="185" customFormat="1"/>
    <row r="71" s="185" customFormat="1"/>
    <row r="72" s="185" customFormat="1"/>
    <row r="73" s="185" customFormat="1"/>
    <row r="74" s="185" customFormat="1"/>
    <row r="75" s="185" customFormat="1"/>
    <row r="76" s="185" customFormat="1"/>
    <row r="77" s="185" customFormat="1"/>
    <row r="78" s="185" customFormat="1"/>
    <row r="79" s="185" customFormat="1"/>
    <row r="80" s="185" customFormat="1"/>
    <row r="81" s="185" customFormat="1"/>
    <row r="82" s="185" customFormat="1"/>
    <row r="83" s="185" customFormat="1"/>
    <row r="84" s="185" customFormat="1"/>
    <row r="85" s="185" customFormat="1"/>
    <row r="86" s="185" customFormat="1"/>
    <row r="87" s="185" customFormat="1"/>
    <row r="88" s="185" customFormat="1"/>
    <row r="89" s="185" customFormat="1"/>
    <row r="90" s="185" customFormat="1"/>
    <row r="91" s="185" customFormat="1"/>
    <row r="92" s="185" customFormat="1"/>
    <row r="93" s="185" customFormat="1"/>
    <row r="94" s="185" customFormat="1"/>
    <row r="95" s="185" customFormat="1"/>
    <row r="96" s="185" customFormat="1"/>
    <row r="97" s="185" customFormat="1"/>
    <row r="98" s="185" customFormat="1"/>
    <row r="99" s="185" customFormat="1"/>
    <row r="100" s="185" customFormat="1"/>
    <row r="101" s="185" customFormat="1"/>
    <row r="102" s="185" customFormat="1"/>
    <row r="103" s="185" customFormat="1"/>
    <row r="104" s="185" customFormat="1"/>
    <row r="105" s="185" customFormat="1"/>
    <row r="106" s="185" customFormat="1"/>
    <row r="107" s="185" customFormat="1"/>
    <row r="108" s="185" customFormat="1"/>
    <row r="109" s="185" customFormat="1"/>
    <row r="110" s="185" customFormat="1"/>
    <row r="111" s="185" customFormat="1"/>
    <row r="112" s="185" customFormat="1"/>
    <row r="113" s="185" customFormat="1"/>
    <row r="114" s="185" customFormat="1"/>
    <row r="115" s="185" customFormat="1"/>
    <row r="116" s="185" customFormat="1"/>
    <row r="117" s="185" customFormat="1"/>
    <row r="118" s="185" customFormat="1"/>
    <row r="119" s="185" customFormat="1"/>
    <row r="120" s="185" customFormat="1"/>
    <row r="121" s="185" customFormat="1"/>
    <row r="122" s="185" customFormat="1"/>
    <row r="123" s="185" customFormat="1"/>
    <row r="124" s="185" customFormat="1"/>
    <row r="125" s="185" customFormat="1"/>
    <row r="126" s="185" customFormat="1"/>
    <row r="127" s="185" customFormat="1"/>
    <row r="128" s="185" customFormat="1"/>
    <row r="129" s="185" customFormat="1"/>
    <row r="130" s="185" customFormat="1"/>
    <row r="131" s="185" customFormat="1"/>
    <row r="132" s="185" customFormat="1"/>
    <row r="133" s="185" customFormat="1"/>
    <row r="134" s="185" customFormat="1"/>
    <row r="135" s="185" customFormat="1"/>
    <row r="136" s="185" customFormat="1"/>
    <row r="137" s="185" customFormat="1"/>
    <row r="138" s="185" customFormat="1"/>
    <row r="139" s="185" customFormat="1"/>
    <row r="140" s="185" customFormat="1"/>
    <row r="141" s="185" customFormat="1"/>
    <row r="142" s="185" customFormat="1"/>
    <row r="143" s="185" customFormat="1"/>
    <row r="144" s="185" customFormat="1"/>
    <row r="145" s="185" customFormat="1"/>
    <row r="146" s="185" customFormat="1"/>
    <row r="147" s="185" customFormat="1"/>
    <row r="148" s="185" customFormat="1"/>
    <row r="149" s="185" customFormat="1"/>
    <row r="150" s="185" customFormat="1"/>
    <row r="151" s="185" customFormat="1"/>
    <row r="152" s="185" customFormat="1"/>
    <row r="153" s="185" customFormat="1"/>
    <row r="154" s="185" customFormat="1"/>
    <row r="155" s="185" customFormat="1"/>
    <row r="156" s="185" customFormat="1"/>
    <row r="157" s="185" customFormat="1"/>
    <row r="158" s="185" customFormat="1"/>
    <row r="159" s="185" customFormat="1"/>
    <row r="160" s="185" customFormat="1"/>
    <row r="161" s="185" customFormat="1"/>
    <row r="162" s="185" customFormat="1"/>
    <row r="163" s="185" customFormat="1"/>
    <row r="164" s="185" customFormat="1"/>
    <row r="165" s="185" customFormat="1"/>
    <row r="166" s="185" customFormat="1"/>
    <row r="167" s="185" customFormat="1"/>
    <row r="168" s="185" customFormat="1"/>
    <row r="169" s="185" customFormat="1"/>
    <row r="170" s="185" customFormat="1"/>
    <row r="171" s="185" customFormat="1"/>
    <row r="172" s="185" customFormat="1"/>
    <row r="173" s="185" customFormat="1"/>
    <row r="174" s="185" customFormat="1"/>
    <row r="175" s="185" customFormat="1"/>
    <row r="176" s="185" customFormat="1"/>
    <row r="177" s="185" customFormat="1"/>
    <row r="178" s="185" customFormat="1"/>
    <row r="179" s="185" customFormat="1"/>
    <row r="180" s="185" customFormat="1"/>
    <row r="181" s="185" customFormat="1"/>
    <row r="182" s="185" customFormat="1"/>
    <row r="183" s="185" customFormat="1"/>
    <row r="184" s="185" customFormat="1"/>
    <row r="185" s="185" customFormat="1"/>
    <row r="186" s="185" customFormat="1"/>
    <row r="187" s="185" customFormat="1"/>
    <row r="188" s="185" customFormat="1"/>
    <row r="189" s="185" customFormat="1"/>
    <row r="190" s="185" customFormat="1"/>
    <row r="191" s="185" customFormat="1"/>
    <row r="192" s="185" customFormat="1"/>
    <row r="193" s="185" customFormat="1"/>
    <row r="194" s="185" customFormat="1"/>
    <row r="195" s="185" customFormat="1"/>
    <row r="196" s="185" customFormat="1"/>
    <row r="197" s="185" customFormat="1"/>
    <row r="198" s="185" customFormat="1"/>
    <row r="199" s="185" customFormat="1"/>
    <row r="200" s="185" customFormat="1"/>
    <row r="201" s="185" customFormat="1"/>
    <row r="202" s="185" customFormat="1"/>
    <row r="203" s="185" customFormat="1"/>
    <row r="204" s="185" customFormat="1"/>
    <row r="205" s="185" customFormat="1"/>
    <row r="206" s="185" customFormat="1"/>
    <row r="207" s="185" customFormat="1"/>
    <row r="208" s="185" customFormat="1"/>
    <row r="209" s="185" customFormat="1"/>
    <row r="210" s="185" customFormat="1"/>
    <row r="211" s="185" customFormat="1"/>
    <row r="212" s="185" customFormat="1"/>
    <row r="213" s="185" customFormat="1"/>
    <row r="214" s="185" customFormat="1"/>
    <row r="215" s="185" customFormat="1"/>
    <row r="216" s="185" customFormat="1"/>
    <row r="217" s="185" customFormat="1"/>
    <row r="218" s="185" customFormat="1"/>
    <row r="219" s="185" customFormat="1"/>
    <row r="220" s="185" customFormat="1"/>
    <row r="221" s="185" customFormat="1"/>
    <row r="222" s="185" customFormat="1"/>
    <row r="223" s="185" customFormat="1"/>
    <row r="224" s="185" customFormat="1"/>
    <row r="225" s="185" customFormat="1"/>
    <row r="226" s="185" customFormat="1"/>
    <row r="227" s="185" customFormat="1"/>
    <row r="228" s="185" customFormat="1"/>
    <row r="229" s="185" customFormat="1"/>
    <row r="230" s="185" customFormat="1"/>
    <row r="231" s="185" customFormat="1"/>
    <row r="232" s="185" customFormat="1"/>
    <row r="233" s="185" customFormat="1"/>
    <row r="234" s="185" customFormat="1"/>
    <row r="235" s="185" customFormat="1"/>
    <row r="236" s="185" customFormat="1"/>
    <row r="237" s="185" customFormat="1"/>
    <row r="238" s="185" customFormat="1"/>
    <row r="239" s="185" customFormat="1"/>
    <row r="240" s="185" customFormat="1"/>
    <row r="241" s="185" customFormat="1"/>
    <row r="242" s="185" customFormat="1"/>
    <row r="243" s="185" customFormat="1"/>
    <row r="244" s="185" customFormat="1"/>
    <row r="245" s="185" customFormat="1"/>
    <row r="246" s="185" customFormat="1"/>
    <row r="247" s="185" customFormat="1"/>
    <row r="248" s="185" customFormat="1"/>
    <row r="249" s="185" customFormat="1"/>
    <row r="250" s="185" customFormat="1"/>
    <row r="251" s="185" customFormat="1"/>
    <row r="252" s="185" customFormat="1"/>
    <row r="253" s="185" customFormat="1"/>
    <row r="254" s="185" customFormat="1"/>
    <row r="255" s="185" customFormat="1"/>
    <row r="256" s="185" customFormat="1"/>
    <row r="257" s="185" customFormat="1"/>
    <row r="258" s="185" customFormat="1"/>
    <row r="259" s="185" customFormat="1"/>
    <row r="260" s="185" customFormat="1"/>
    <row r="261" s="185" customFormat="1"/>
    <row r="262" s="185" customFormat="1"/>
    <row r="263" s="185" customFormat="1"/>
    <row r="264" s="185" customFormat="1"/>
    <row r="265" s="185" customFormat="1"/>
    <row r="266" s="185" customFormat="1"/>
    <row r="267" s="185" customFormat="1"/>
    <row r="268" s="185" customFormat="1"/>
    <row r="269" s="185" customFormat="1"/>
    <row r="270" s="185" customFormat="1"/>
    <row r="271" s="185" customFormat="1"/>
    <row r="272" s="185" customFormat="1"/>
    <row r="273" s="185" customFormat="1"/>
    <row r="274" s="185" customFormat="1"/>
    <row r="275" s="185" customFormat="1"/>
    <row r="276" s="185" customFormat="1"/>
    <row r="277" s="185" customFormat="1"/>
    <row r="278" s="185" customFormat="1"/>
    <row r="279" s="185" customFormat="1"/>
    <row r="280" s="185" customFormat="1"/>
    <row r="281" s="185" customFormat="1"/>
    <row r="282" s="185" customFormat="1"/>
    <row r="283" s="185" customFormat="1"/>
    <row r="284" s="185" customFormat="1"/>
    <row r="285" s="185" customFormat="1"/>
    <row r="286" s="185" customFormat="1"/>
    <row r="287" s="185" customFormat="1"/>
    <row r="288" s="185" customFormat="1"/>
    <row r="289" s="185" customFormat="1"/>
    <row r="290" s="185" customFormat="1"/>
    <row r="291" s="185" customFormat="1"/>
    <row r="292" s="185" customFormat="1"/>
    <row r="293" s="185" customFormat="1"/>
    <row r="294" s="185" customFormat="1"/>
    <row r="295" s="185" customFormat="1"/>
    <row r="296" s="185" customFormat="1"/>
    <row r="297" s="185" customFormat="1"/>
    <row r="298" s="185" customFormat="1"/>
    <row r="299" s="185" customFormat="1"/>
    <row r="300" s="185" customFormat="1"/>
    <row r="301" s="185" customFormat="1"/>
    <row r="302" s="185" customFormat="1"/>
    <row r="303" s="185" customFormat="1"/>
    <row r="304" s="185" customFormat="1"/>
    <row r="305" s="185" customFormat="1"/>
    <row r="306" s="185" customFormat="1"/>
    <row r="307" s="185" customFormat="1"/>
    <row r="308" s="185" customFormat="1"/>
    <row r="309" s="185" customFormat="1"/>
    <row r="310" s="185" customFormat="1"/>
    <row r="311" s="185" customFormat="1"/>
    <row r="312" s="185" customFormat="1"/>
    <row r="313" s="185" customFormat="1"/>
    <row r="314" s="185" customFormat="1"/>
    <row r="315" s="185" customFormat="1"/>
    <row r="316" s="185" customFormat="1"/>
    <row r="317" s="185" customFormat="1"/>
    <row r="318" s="185" customFormat="1"/>
    <row r="319" s="185" customFormat="1"/>
    <row r="320" s="185" customFormat="1"/>
    <row r="321" s="185" customFormat="1"/>
    <row r="322" s="185" customFormat="1"/>
    <row r="323" s="185" customFormat="1"/>
    <row r="324" s="185" customFormat="1"/>
    <row r="325" s="185" customFormat="1"/>
    <row r="326" s="185" customFormat="1"/>
    <row r="327" s="185" customFormat="1"/>
    <row r="328" s="185" customFormat="1"/>
    <row r="329" s="185" customFormat="1"/>
    <row r="330" s="185" customFormat="1"/>
    <row r="331" s="185" customFormat="1"/>
    <row r="332" s="185" customFormat="1"/>
    <row r="333" s="185" customFormat="1"/>
    <row r="334" s="185" customFormat="1"/>
    <row r="335" s="185" customFormat="1"/>
    <row r="336" s="185" customFormat="1"/>
    <row r="337" s="185" customFormat="1"/>
    <row r="338" s="185" customFormat="1"/>
    <row r="339" s="185" customFormat="1"/>
    <row r="340" s="185" customFormat="1"/>
    <row r="341" s="185" customFormat="1"/>
    <row r="342" s="185" customFormat="1"/>
    <row r="343" s="185" customFormat="1"/>
    <row r="344" s="185" customFormat="1"/>
    <row r="345" s="185" customFormat="1"/>
    <row r="346" s="185" customFormat="1"/>
    <row r="347" s="185" customFormat="1"/>
    <row r="348" s="185" customFormat="1"/>
    <row r="349" s="185" customFormat="1"/>
    <row r="350" s="185" customFormat="1"/>
    <row r="351" s="185" customFormat="1"/>
    <row r="352" s="185" customFormat="1"/>
    <row r="353" s="185" customFormat="1"/>
    <row r="354" s="185" customFormat="1"/>
    <row r="355" s="185" customFormat="1"/>
    <row r="356" s="185" customFormat="1"/>
    <row r="357" s="185" customFormat="1"/>
    <row r="358" s="185" customFormat="1"/>
    <row r="359" s="185" customFormat="1"/>
    <row r="360" s="185" customFormat="1"/>
    <row r="361" s="185" customFormat="1"/>
    <row r="362" s="185" customFormat="1"/>
    <row r="363" s="185" customFormat="1"/>
    <row r="364" s="185" customFormat="1"/>
    <row r="365" s="185" customFormat="1"/>
    <row r="366" s="185" customFormat="1"/>
    <row r="367" s="185" customFormat="1"/>
    <row r="368" s="185" customFormat="1"/>
    <row r="369" s="185" customFormat="1"/>
    <row r="370" s="185" customFormat="1"/>
    <row r="371" s="185" customFormat="1"/>
    <row r="372" s="185" customFormat="1"/>
    <row r="373" s="185" customFormat="1"/>
    <row r="374" s="185" customFormat="1"/>
    <row r="375" s="185" customFormat="1"/>
    <row r="376" s="185" customFormat="1"/>
    <row r="377" s="185" customFormat="1"/>
    <row r="378" s="185" customFormat="1"/>
    <row r="379" s="185" customFormat="1"/>
    <row r="380" s="185" customFormat="1"/>
    <row r="381" s="185" customFormat="1"/>
    <row r="382" s="185" customFormat="1"/>
    <row r="383" s="185" customFormat="1"/>
    <row r="384" s="185" customFormat="1"/>
    <row r="385" s="185" customFormat="1"/>
    <row r="386" s="185" customFormat="1"/>
    <row r="387" s="185" customFormat="1"/>
    <row r="388" s="185" customFormat="1"/>
    <row r="389" s="185" customFormat="1"/>
    <row r="390" s="185" customFormat="1"/>
    <row r="391" s="185" customFormat="1"/>
    <row r="392" s="185" customFormat="1"/>
    <row r="393" s="185" customFormat="1"/>
    <row r="394" s="185" customFormat="1"/>
    <row r="395" s="185" customFormat="1"/>
    <row r="396" s="185" customFormat="1"/>
    <row r="397" s="185" customFormat="1"/>
    <row r="398" s="185" customFormat="1"/>
    <row r="399" s="185" customFormat="1"/>
    <row r="400" s="185" customFormat="1"/>
    <row r="401" s="185" customFormat="1"/>
    <row r="402" s="185" customFormat="1"/>
    <row r="403" s="185" customFormat="1"/>
    <row r="404" s="185" customFormat="1"/>
    <row r="405" s="185" customFormat="1"/>
    <row r="406" s="185" customFormat="1"/>
    <row r="407" s="185" customFormat="1"/>
    <row r="408" s="185" customFormat="1"/>
    <row r="409" s="185" customFormat="1"/>
    <row r="410" s="185" customFormat="1"/>
    <row r="411" s="185" customFormat="1"/>
    <row r="412" s="185" customFormat="1"/>
    <row r="413" s="185" customFormat="1"/>
    <row r="414" s="185" customFormat="1"/>
    <row r="415" s="185" customFormat="1"/>
    <row r="416" s="185" customFormat="1"/>
    <row r="417" s="185" customFormat="1"/>
    <row r="418" s="185" customFormat="1"/>
    <row r="419" s="185" customFormat="1"/>
    <row r="420" s="185" customFormat="1"/>
    <row r="421" s="185" customFormat="1"/>
    <row r="422" s="185" customFormat="1"/>
    <row r="423" s="185" customFormat="1"/>
    <row r="424" s="185" customFormat="1"/>
    <row r="425" s="185" customFormat="1"/>
    <row r="426" s="185" customFormat="1"/>
    <row r="427" s="185" customFormat="1"/>
    <row r="428" s="185" customFormat="1"/>
    <row r="429" s="185" customFormat="1"/>
    <row r="430" s="185" customFormat="1"/>
    <row r="431" s="185" customFormat="1"/>
    <row r="432" s="185" customFormat="1"/>
    <row r="433" s="185" customFormat="1"/>
    <row r="434" s="185" customFormat="1"/>
    <row r="435" s="185" customFormat="1"/>
    <row r="436" s="185" customFormat="1"/>
    <row r="437" s="185" customFormat="1"/>
    <row r="438" s="185" customFormat="1"/>
    <row r="439" s="185" customFormat="1"/>
    <row r="440" s="185" customFormat="1"/>
    <row r="441" s="185" customFormat="1"/>
    <row r="442" s="185" customFormat="1"/>
    <row r="443" s="185" customFormat="1"/>
    <row r="444" s="185" customFormat="1"/>
    <row r="445" s="185" customFormat="1"/>
    <row r="446" s="185" customFormat="1"/>
    <row r="447" s="185" customFormat="1"/>
    <row r="448" s="185" customFormat="1"/>
    <row r="449" s="185" customFormat="1"/>
    <row r="450" s="185" customFormat="1"/>
    <row r="451" s="185" customFormat="1"/>
    <row r="452" s="185" customFormat="1"/>
    <row r="453" s="185" customFormat="1"/>
    <row r="454" s="185" customFormat="1"/>
    <row r="455" s="185" customFormat="1"/>
    <row r="456" s="185" customFormat="1"/>
    <row r="457" s="185" customFormat="1"/>
    <row r="458" s="185" customFormat="1"/>
    <row r="459" s="185" customFormat="1"/>
    <row r="460" s="185" customFormat="1"/>
    <row r="461" s="185" customFormat="1"/>
    <row r="462" s="185" customFormat="1"/>
    <row r="463" s="185" customFormat="1"/>
    <row r="464" s="185" customFormat="1"/>
    <row r="465" s="185" customFormat="1"/>
    <row r="466" s="185" customFormat="1"/>
    <row r="467" s="185" customFormat="1"/>
    <row r="468" s="185" customFormat="1"/>
    <row r="469" s="185" customFormat="1"/>
    <row r="470" s="185" customFormat="1"/>
    <row r="471" s="185" customFormat="1"/>
    <row r="472" s="185" customFormat="1"/>
    <row r="473" s="185" customFormat="1"/>
    <row r="474" s="185" customFormat="1"/>
    <row r="475" s="185" customFormat="1"/>
    <row r="476" s="185" customFormat="1"/>
    <row r="477" s="185" customFormat="1"/>
    <row r="478" s="185" customFormat="1"/>
    <row r="479" s="185" customFormat="1"/>
    <row r="480" s="185" customFormat="1"/>
    <row r="481" spans="1:9" s="185" customFormat="1"/>
    <row r="482" spans="1:9" s="185" customFormat="1"/>
    <row r="483" spans="1:9" s="185" customFormat="1">
      <c r="A483" s="177"/>
      <c r="B483" s="177"/>
      <c r="C483" s="177"/>
      <c r="D483" s="177"/>
      <c r="E483" s="177"/>
      <c r="F483" s="177"/>
      <c r="G483" s="177"/>
      <c r="H483" s="177"/>
      <c r="I483" s="177"/>
    </row>
    <row r="484" spans="1:9" s="185" customFormat="1">
      <c r="A484" s="177"/>
      <c r="B484" s="177"/>
      <c r="C484" s="177"/>
      <c r="D484" s="177"/>
      <c r="E484" s="177"/>
      <c r="F484" s="177"/>
      <c r="G484" s="177"/>
      <c r="H484" s="177"/>
      <c r="I484" s="177"/>
    </row>
  </sheetData>
  <sheetProtection algorithmName="SHA-512" hashValue="6O+ToU9rN9rN4sjdr5kch0LPrW+L0OpvMiETDN5MNasEPpdntU/I6AIQlquj85AWbjcM17uU4rMKA4NYtcrbpw==" saltValue="oorCBAAFDcuynxrPfg6FNg==" spinCount="100000" sheet="1" objects="1" scenarios="1"/>
  <customSheetViews>
    <customSheetView guid="{52CD16EA-6A0A-4D86-B11B-631248FD7960}" showPageBreaks="1" view="pageLayout" topLeftCell="A31">
      <selection activeCell="A53" sqref="A53"/>
      <pageMargins left="0.5" right="0.5" top="0.5" bottom="0.5" header="0.3" footer="0.3"/>
      <pageSetup orientation="portrait" r:id="rId1"/>
    </customSheetView>
  </customSheetViews>
  <mergeCells count="10">
    <mergeCell ref="A27:H27"/>
    <mergeCell ref="A28:H28"/>
    <mergeCell ref="A33:H33"/>
    <mergeCell ref="A5:I9"/>
    <mergeCell ref="A25:I26"/>
    <mergeCell ref="A12:I12"/>
    <mergeCell ref="A29:I29"/>
    <mergeCell ref="A22:I23"/>
    <mergeCell ref="A30:I31"/>
    <mergeCell ref="A14:I15"/>
  </mergeCells>
  <printOptions horizontalCentered="1"/>
  <pageMargins left="0.7" right="0.7" top="0.75" bottom="0.75" header="0.3" footer="0.3"/>
  <pageSetup scale="76" orientation="portrait" r:id="rId2"/>
  <headerFooter>
    <oddFooter>&amp;L_x000D_&amp;1#&amp;"Calibri"&amp;10&amp;K000000 PUBLIC: Approved for public release. No restrictions on distribution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V499"/>
  <sheetViews>
    <sheetView showGridLines="0" showRowColHeaders="0" showRuler="0" zoomScale="130" zoomScaleNormal="130" zoomScalePageLayoutView="80" workbookViewId="0">
      <selection activeCell="C26" sqref="C26"/>
    </sheetView>
  </sheetViews>
  <sheetFormatPr defaultColWidth="8.6328125" defaultRowHeight="13"/>
  <cols>
    <col min="1" max="1" width="8.6328125" style="177"/>
    <col min="2" max="2" width="10.36328125" style="177" customWidth="1"/>
    <col min="3" max="3" width="10.36328125" style="177" bestFit="1" customWidth="1"/>
    <col min="4" max="4" width="10.36328125" style="177" customWidth="1"/>
    <col min="5" max="5" width="11.54296875" style="177" customWidth="1"/>
    <col min="6" max="6" width="10.6328125" style="177" customWidth="1"/>
    <col min="7" max="7" width="9.36328125" style="178"/>
    <col min="8" max="8" width="6.6328125" style="177" customWidth="1"/>
    <col min="9" max="9" width="13" style="179" customWidth="1"/>
    <col min="10" max="100" width="8.6328125" style="185"/>
    <col min="101" max="16384" width="8.6328125" style="177"/>
  </cols>
  <sheetData>
    <row r="1" spans="1:9" ht="31">
      <c r="A1" s="283" t="s">
        <v>199</v>
      </c>
      <c r="B1" s="180"/>
      <c r="C1" s="180"/>
      <c r="D1" s="180"/>
      <c r="E1" s="180"/>
      <c r="F1" s="180"/>
      <c r="G1" s="181"/>
      <c r="H1" s="180"/>
      <c r="I1" s="182"/>
    </row>
    <row r="2" spans="1:9" ht="21">
      <c r="A2" s="286"/>
      <c r="B2" s="180"/>
      <c r="C2" s="180"/>
      <c r="D2" s="180"/>
      <c r="E2" s="180"/>
      <c r="F2" s="180"/>
      <c r="G2" s="181"/>
      <c r="H2" s="180"/>
      <c r="I2" s="182"/>
    </row>
    <row r="3" spans="1:9">
      <c r="A3" s="180"/>
      <c r="B3" s="180"/>
      <c r="C3" s="180"/>
      <c r="D3" s="180"/>
      <c r="E3" s="180"/>
      <c r="F3" s="180"/>
      <c r="G3" s="181"/>
      <c r="H3" s="180"/>
      <c r="I3" s="182"/>
    </row>
    <row r="4" spans="1:9" ht="22.4" customHeight="1">
      <c r="A4" s="208" t="s">
        <v>197</v>
      </c>
      <c r="B4" s="206"/>
      <c r="C4" s="206"/>
      <c r="D4" s="206"/>
      <c r="E4" s="206"/>
      <c r="F4" s="206"/>
      <c r="G4" s="206"/>
      <c r="H4" s="246" t="s">
        <v>2</v>
      </c>
      <c r="I4" s="207"/>
    </row>
    <row r="5" spans="1:9" ht="22.4" customHeight="1">
      <c r="A5" s="384" t="s">
        <v>185</v>
      </c>
      <c r="B5" s="384"/>
      <c r="C5" s="384"/>
      <c r="D5" s="384"/>
      <c r="E5" s="384"/>
      <c r="F5" s="384"/>
      <c r="G5" s="384"/>
      <c r="H5" s="384"/>
      <c r="I5" s="384"/>
    </row>
    <row r="6" spans="1:9" ht="22.4" customHeight="1">
      <c r="A6" s="365" t="s">
        <v>0</v>
      </c>
      <c r="B6" s="366"/>
      <c r="C6" s="248" t="s">
        <v>225</v>
      </c>
      <c r="D6" s="367" t="s">
        <v>217</v>
      </c>
      <c r="E6" s="368"/>
      <c r="F6" s="369"/>
      <c r="G6" s="184">
        <v>2</v>
      </c>
      <c r="H6" s="271"/>
      <c r="I6" s="264">
        <f>G6*H6</f>
        <v>0</v>
      </c>
    </row>
    <row r="7" spans="1:9" ht="22.4" customHeight="1">
      <c r="A7" s="365" t="s">
        <v>0</v>
      </c>
      <c r="B7" s="366"/>
      <c r="C7" s="247" t="s">
        <v>186</v>
      </c>
      <c r="D7" s="370"/>
      <c r="E7" s="371"/>
      <c r="F7" s="372"/>
      <c r="G7" s="184">
        <v>5</v>
      </c>
      <c r="H7" s="271"/>
      <c r="I7" s="264">
        <f t="shared" ref="I7:I12" si="0">G7*H7</f>
        <v>0</v>
      </c>
    </row>
    <row r="8" spans="1:9" ht="22.4" customHeight="1">
      <c r="A8" s="365" t="s">
        <v>0</v>
      </c>
      <c r="B8" s="366"/>
      <c r="C8" s="247" t="s">
        <v>187</v>
      </c>
      <c r="D8" s="370"/>
      <c r="E8" s="371"/>
      <c r="F8" s="372"/>
      <c r="G8" s="184">
        <v>10</v>
      </c>
      <c r="H8" s="271"/>
      <c r="I8" s="264">
        <f t="shared" si="0"/>
        <v>0</v>
      </c>
    </row>
    <row r="9" spans="1:9" ht="22.4" customHeight="1">
      <c r="A9" s="365" t="s">
        <v>0</v>
      </c>
      <c r="B9" s="366"/>
      <c r="C9" s="247" t="s">
        <v>176</v>
      </c>
      <c r="D9" s="373"/>
      <c r="E9" s="374"/>
      <c r="F9" s="375"/>
      <c r="G9" s="184">
        <v>15</v>
      </c>
      <c r="H9" s="271"/>
      <c r="I9" s="264">
        <f t="shared" ref="I9" si="1">G9*H9</f>
        <v>0</v>
      </c>
    </row>
    <row r="10" spans="1:9" ht="22.4" customHeight="1">
      <c r="A10" s="259" t="s">
        <v>179</v>
      </c>
      <c r="B10" s="260"/>
      <c r="C10" s="260"/>
      <c r="D10" s="249"/>
      <c r="E10" s="249"/>
      <c r="F10" s="249"/>
      <c r="G10" s="261"/>
      <c r="H10" s="305"/>
      <c r="I10" s="304"/>
    </row>
    <row r="11" spans="1:9" ht="25.4" customHeight="1">
      <c r="A11" s="365" t="s">
        <v>188</v>
      </c>
      <c r="B11" s="366"/>
      <c r="C11" s="253" t="s">
        <v>137</v>
      </c>
      <c r="D11" s="379" t="s">
        <v>226</v>
      </c>
      <c r="E11" s="379"/>
      <c r="F11" s="379"/>
      <c r="G11" s="184">
        <v>5</v>
      </c>
      <c r="H11" s="271"/>
      <c r="I11" s="264">
        <f t="shared" si="0"/>
        <v>0</v>
      </c>
    </row>
    <row r="12" spans="1:9" ht="22.4" customHeight="1">
      <c r="A12" s="365" t="s">
        <v>189</v>
      </c>
      <c r="B12" s="366"/>
      <c r="C12" s="250"/>
      <c r="D12" s="380" t="s">
        <v>135</v>
      </c>
      <c r="E12" s="381"/>
      <c r="F12" s="381"/>
      <c r="G12" s="184">
        <v>20</v>
      </c>
      <c r="H12" s="273"/>
      <c r="I12" s="264">
        <f t="shared" si="0"/>
        <v>0</v>
      </c>
    </row>
    <row r="13" spans="1:9" ht="22.4" customHeight="1">
      <c r="A13" s="385"/>
      <c r="B13" s="386"/>
      <c r="C13" s="180"/>
      <c r="H13" s="251"/>
      <c r="I13" s="255"/>
    </row>
    <row r="14" spans="1:9" ht="22.4" customHeight="1">
      <c r="A14" s="208" t="s">
        <v>196</v>
      </c>
      <c r="B14" s="209"/>
      <c r="C14" s="209"/>
      <c r="D14" s="209"/>
      <c r="E14" s="209"/>
      <c r="F14" s="209"/>
      <c r="G14" s="209"/>
      <c r="H14" s="246" t="s">
        <v>2</v>
      </c>
      <c r="I14" s="262"/>
    </row>
    <row r="15" spans="1:9" ht="22.4" customHeight="1">
      <c r="A15" s="376" t="s">
        <v>164</v>
      </c>
      <c r="B15" s="377"/>
      <c r="C15" s="377"/>
      <c r="D15" s="377"/>
      <c r="E15" s="377"/>
      <c r="F15" s="377"/>
      <c r="G15" s="377"/>
      <c r="H15" s="377"/>
      <c r="I15" s="378"/>
    </row>
    <row r="16" spans="1:9" ht="22.4" customHeight="1">
      <c r="A16" s="365" t="s">
        <v>58</v>
      </c>
      <c r="B16" s="366"/>
      <c r="C16" s="253" t="s">
        <v>167</v>
      </c>
      <c r="D16" s="379" t="s">
        <v>219</v>
      </c>
      <c r="E16" s="379"/>
      <c r="F16" s="379"/>
      <c r="G16" s="183">
        <v>10</v>
      </c>
      <c r="H16" s="274"/>
      <c r="I16" s="264">
        <f t="shared" ref="I16:I18" si="2">G16*H16</f>
        <v>0</v>
      </c>
    </row>
    <row r="17" spans="1:9" ht="22.4" customHeight="1">
      <c r="A17" s="365" t="s">
        <v>58</v>
      </c>
      <c r="B17" s="366"/>
      <c r="C17" s="247" t="s">
        <v>132</v>
      </c>
      <c r="D17" s="379"/>
      <c r="E17" s="379"/>
      <c r="F17" s="379"/>
      <c r="G17" s="183">
        <v>15</v>
      </c>
      <c r="H17" s="274"/>
      <c r="I17" s="264">
        <f t="shared" si="2"/>
        <v>0</v>
      </c>
    </row>
    <row r="18" spans="1:9" ht="22.4" customHeight="1">
      <c r="A18" s="365" t="s">
        <v>58</v>
      </c>
      <c r="B18" s="366"/>
      <c r="C18" s="247" t="s">
        <v>133</v>
      </c>
      <c r="D18" s="379"/>
      <c r="E18" s="379"/>
      <c r="F18" s="379"/>
      <c r="G18" s="183">
        <v>20</v>
      </c>
      <c r="H18" s="274"/>
      <c r="I18" s="264">
        <f t="shared" si="2"/>
        <v>0</v>
      </c>
    </row>
    <row r="19" spans="1:9" ht="22.4" customHeight="1">
      <c r="A19" s="376" t="s">
        <v>180</v>
      </c>
      <c r="B19" s="377"/>
      <c r="C19" s="377"/>
      <c r="D19" s="377"/>
      <c r="E19" s="377"/>
      <c r="F19" s="377"/>
      <c r="G19" s="377"/>
      <c r="H19" s="377"/>
      <c r="I19" s="378"/>
    </row>
    <row r="20" spans="1:9" ht="22.4" customHeight="1">
      <c r="A20" s="383" t="s">
        <v>58</v>
      </c>
      <c r="B20" s="383"/>
      <c r="C20" s="248" t="s">
        <v>177</v>
      </c>
      <c r="D20" s="367" t="s">
        <v>218</v>
      </c>
      <c r="E20" s="368"/>
      <c r="F20" s="369"/>
      <c r="G20" s="183">
        <v>25</v>
      </c>
      <c r="H20" s="274"/>
      <c r="I20" s="264">
        <f t="shared" ref="I20:I26" si="3">G20*H20</f>
        <v>0</v>
      </c>
    </row>
    <row r="21" spans="1:9" ht="22.4" customHeight="1">
      <c r="A21" s="383" t="s">
        <v>58</v>
      </c>
      <c r="B21" s="383"/>
      <c r="C21" s="247" t="s">
        <v>134</v>
      </c>
      <c r="D21" s="370"/>
      <c r="E21" s="371"/>
      <c r="F21" s="372"/>
      <c r="G21" s="183">
        <v>35</v>
      </c>
      <c r="H21" s="274"/>
      <c r="I21" s="264">
        <f t="shared" si="3"/>
        <v>0</v>
      </c>
    </row>
    <row r="22" spans="1:9" ht="22.4" customHeight="1">
      <c r="A22" s="383" t="s">
        <v>58</v>
      </c>
      <c r="B22" s="383"/>
      <c r="C22" s="247" t="s">
        <v>129</v>
      </c>
      <c r="D22" s="370"/>
      <c r="E22" s="371"/>
      <c r="F22" s="372"/>
      <c r="G22" s="183">
        <v>50</v>
      </c>
      <c r="H22" s="274"/>
      <c r="I22" s="264">
        <f t="shared" si="3"/>
        <v>0</v>
      </c>
    </row>
    <row r="23" spans="1:9" ht="22.4" customHeight="1">
      <c r="A23" s="383" t="s">
        <v>58</v>
      </c>
      <c r="B23" s="383"/>
      <c r="C23" s="247" t="s">
        <v>130</v>
      </c>
      <c r="D23" s="370"/>
      <c r="E23" s="371"/>
      <c r="F23" s="372"/>
      <c r="G23" s="183">
        <v>65</v>
      </c>
      <c r="H23" s="274"/>
      <c r="I23" s="264">
        <f t="shared" si="3"/>
        <v>0</v>
      </c>
    </row>
    <row r="24" spans="1:9" ht="22.4" customHeight="1">
      <c r="A24" s="383" t="s">
        <v>58</v>
      </c>
      <c r="B24" s="383"/>
      <c r="C24" s="247" t="s">
        <v>131</v>
      </c>
      <c r="D24" s="370"/>
      <c r="E24" s="371"/>
      <c r="F24" s="372"/>
      <c r="G24" s="183">
        <v>80</v>
      </c>
      <c r="H24" s="274"/>
      <c r="I24" s="264">
        <f t="shared" si="3"/>
        <v>0</v>
      </c>
    </row>
    <row r="25" spans="1:9" ht="22.4" customHeight="1">
      <c r="A25" s="383" t="s">
        <v>58</v>
      </c>
      <c r="B25" s="383"/>
      <c r="C25" s="247" t="s">
        <v>168</v>
      </c>
      <c r="D25" s="370"/>
      <c r="E25" s="371"/>
      <c r="F25" s="372"/>
      <c r="G25" s="183">
        <v>100</v>
      </c>
      <c r="H25" s="274"/>
      <c r="I25" s="264">
        <f t="shared" si="3"/>
        <v>0</v>
      </c>
    </row>
    <row r="26" spans="1:9" ht="22.4" customHeight="1">
      <c r="A26" s="383" t="s">
        <v>58</v>
      </c>
      <c r="B26" s="383"/>
      <c r="C26" s="247" t="s">
        <v>166</v>
      </c>
      <c r="D26" s="373"/>
      <c r="E26" s="374"/>
      <c r="F26" s="375"/>
      <c r="G26" s="183">
        <v>120</v>
      </c>
      <c r="H26" s="274"/>
      <c r="I26" s="264">
        <f t="shared" si="3"/>
        <v>0</v>
      </c>
    </row>
    <row r="27" spans="1:9" ht="22.4" customHeight="1">
      <c r="A27" s="376" t="s">
        <v>181</v>
      </c>
      <c r="B27" s="377"/>
      <c r="C27" s="377"/>
      <c r="D27" s="377"/>
      <c r="E27" s="377"/>
      <c r="F27" s="377"/>
      <c r="G27" s="377"/>
      <c r="H27" s="377"/>
      <c r="I27" s="378"/>
    </row>
    <row r="28" spans="1:9" ht="22.4" customHeight="1">
      <c r="A28" s="365" t="s">
        <v>128</v>
      </c>
      <c r="B28" s="366"/>
      <c r="C28" s="253" t="s">
        <v>165</v>
      </c>
      <c r="D28" s="383" t="s">
        <v>136</v>
      </c>
      <c r="E28" s="383"/>
      <c r="F28" s="383"/>
      <c r="G28" s="183">
        <v>2</v>
      </c>
      <c r="H28" s="274"/>
      <c r="I28" s="264">
        <f t="shared" ref="I28" si="4">G28*H28</f>
        <v>0</v>
      </c>
    </row>
    <row r="29" spans="1:9" ht="22.4" customHeight="1">
      <c r="A29" s="389" t="s">
        <v>216</v>
      </c>
      <c r="B29" s="390"/>
      <c r="C29" s="390"/>
      <c r="D29" s="390"/>
      <c r="E29" s="390"/>
      <c r="F29" s="390"/>
      <c r="G29" s="390"/>
      <c r="H29" s="390"/>
      <c r="I29" s="391"/>
    </row>
    <row r="30" spans="1:9" ht="22.4" customHeight="1">
      <c r="A30" s="392" t="s">
        <v>198</v>
      </c>
      <c r="B30" s="393"/>
      <c r="C30" s="394"/>
      <c r="D30" s="210" t="s">
        <v>190</v>
      </c>
      <c r="E30" s="210" t="s">
        <v>192</v>
      </c>
      <c r="F30" s="211" t="s">
        <v>193</v>
      </c>
      <c r="G30" s="209"/>
      <c r="H30" s="209" t="s">
        <v>2</v>
      </c>
      <c r="I30" s="212"/>
    </row>
    <row r="31" spans="1:9" ht="22.4" customHeight="1">
      <c r="A31" s="365" t="s">
        <v>63</v>
      </c>
      <c r="B31" s="395"/>
      <c r="C31" s="366"/>
      <c r="D31" s="277"/>
      <c r="E31" s="277"/>
      <c r="F31" s="277"/>
      <c r="G31" s="183">
        <v>7</v>
      </c>
      <c r="H31" s="274"/>
      <c r="I31" s="264">
        <f t="shared" ref="I31:I34" si="5">G31*H31</f>
        <v>0</v>
      </c>
    </row>
    <row r="32" spans="1:9" ht="22.4" customHeight="1">
      <c r="A32" s="365" t="s">
        <v>178</v>
      </c>
      <c r="B32" s="395"/>
      <c r="C32" s="366"/>
      <c r="D32" s="277"/>
      <c r="E32" s="277"/>
      <c r="F32" s="277"/>
      <c r="G32" s="183">
        <v>5</v>
      </c>
      <c r="H32" s="274"/>
      <c r="I32" s="264">
        <f t="shared" si="5"/>
        <v>0</v>
      </c>
    </row>
    <row r="33" spans="1:9" ht="22.4" customHeight="1">
      <c r="A33" s="365" t="s">
        <v>65</v>
      </c>
      <c r="B33" s="395"/>
      <c r="C33" s="366"/>
      <c r="D33" s="277"/>
      <c r="E33" s="277"/>
      <c r="F33" s="277"/>
      <c r="G33" s="183">
        <v>10</v>
      </c>
      <c r="H33" s="274"/>
      <c r="I33" s="264">
        <f t="shared" si="5"/>
        <v>0</v>
      </c>
    </row>
    <row r="34" spans="1:9" ht="22.4" customHeight="1">
      <c r="A34" s="365" t="s">
        <v>64</v>
      </c>
      <c r="B34" s="395"/>
      <c r="C34" s="366"/>
      <c r="D34" s="277"/>
      <c r="E34" s="277"/>
      <c r="F34" s="277"/>
      <c r="G34" s="183">
        <v>20</v>
      </c>
      <c r="H34" s="274"/>
      <c r="I34" s="264">
        <f t="shared" si="5"/>
        <v>0</v>
      </c>
    </row>
    <row r="35" spans="1:9" ht="16" customHeight="1">
      <c r="A35" s="333" t="s">
        <v>229</v>
      </c>
      <c r="B35" s="275"/>
      <c r="C35" s="275"/>
      <c r="D35" s="180"/>
      <c r="E35" s="180"/>
      <c r="F35" s="180"/>
      <c r="G35" s="181"/>
      <c r="H35" s="251"/>
      <c r="I35" s="182"/>
    </row>
    <row r="36" spans="1:9" ht="16" customHeight="1">
      <c r="A36" s="397" t="s">
        <v>195</v>
      </c>
      <c r="B36" s="397"/>
      <c r="C36" s="397"/>
      <c r="D36" s="397"/>
      <c r="E36" s="397"/>
      <c r="F36" s="398"/>
      <c r="G36" s="387" t="s">
        <v>169</v>
      </c>
      <c r="H36" s="388"/>
      <c r="I36" s="270"/>
    </row>
    <row r="37" spans="1:9" ht="15.65" customHeight="1">
      <c r="A37" s="396" t="s">
        <v>194</v>
      </c>
      <c r="B37" s="396"/>
      <c r="C37" s="396"/>
      <c r="D37" s="256"/>
      <c r="E37" s="256"/>
      <c r="F37" s="256"/>
      <c r="G37" s="254"/>
      <c r="H37" s="251"/>
      <c r="I37" s="263">
        <f>SUM(I6:I9,I11:I12,,I16:I18,I20:I26,I28,I31:I34,)</f>
        <v>0</v>
      </c>
    </row>
    <row r="38" spans="1:9" ht="16" customHeight="1">
      <c r="A38" s="297" t="s">
        <v>204</v>
      </c>
      <c r="B38" s="257"/>
      <c r="C38" s="256"/>
      <c r="D38" s="256"/>
      <c r="E38" s="256"/>
      <c r="F38" s="258"/>
      <c r="G38" s="387" t="s">
        <v>3</v>
      </c>
      <c r="H38" s="388"/>
      <c r="I38" s="265">
        <f>IF(I37&lt;(0.5*I36),IF(I37&lt;50000,I37,50000),IF((0.5*I36)&lt;50000,(0.5*I36),50000))</f>
        <v>0</v>
      </c>
    </row>
    <row r="39" spans="1:9" ht="12.75" customHeight="1">
      <c r="A39" s="382"/>
      <c r="B39" s="382"/>
      <c r="C39" s="363"/>
      <c r="D39" s="363"/>
      <c r="E39" s="363"/>
      <c r="F39" s="363"/>
      <c r="G39" s="254"/>
      <c r="H39" s="251"/>
      <c r="I39" s="252"/>
    </row>
    <row r="40" spans="1:9" ht="12.75" customHeight="1">
      <c r="A40" s="382"/>
      <c r="B40" s="382"/>
      <c r="C40" s="364"/>
      <c r="D40" s="364"/>
      <c r="E40" s="364"/>
      <c r="F40" s="364"/>
      <c r="G40" s="254"/>
      <c r="H40" s="251"/>
      <c r="I40" s="252"/>
    </row>
    <row r="41" spans="1:9" ht="12.75" customHeight="1">
      <c r="A41" s="362" t="s">
        <v>191</v>
      </c>
      <c r="B41" s="362"/>
      <c r="C41" s="363"/>
      <c r="D41" s="363"/>
      <c r="E41" s="363"/>
      <c r="F41" s="363"/>
      <c r="G41" s="254"/>
      <c r="H41" s="251"/>
      <c r="I41" s="252"/>
    </row>
    <row r="42" spans="1:9" ht="12.75" customHeight="1">
      <c r="A42" s="185"/>
      <c r="B42" s="185"/>
      <c r="C42" s="185"/>
      <c r="D42" s="185"/>
      <c r="E42" s="185"/>
      <c r="F42" s="185"/>
      <c r="G42" s="186"/>
      <c r="H42" s="185"/>
      <c r="I42" s="187"/>
    </row>
    <row r="43" spans="1:9" ht="12.75" customHeight="1">
      <c r="A43" s="185"/>
      <c r="B43" s="185"/>
      <c r="C43" s="185"/>
      <c r="D43" s="185"/>
      <c r="E43" s="185"/>
      <c r="F43" s="185"/>
      <c r="G43" s="186"/>
      <c r="H43" s="185"/>
      <c r="I43" s="187"/>
    </row>
    <row r="44" spans="1:9" ht="12.75" customHeight="1">
      <c r="A44" s="185"/>
      <c r="B44" s="185"/>
      <c r="C44" s="185"/>
      <c r="D44" s="185"/>
      <c r="E44" s="185"/>
      <c r="F44" s="185"/>
      <c r="G44" s="186"/>
      <c r="H44" s="185"/>
      <c r="I44" s="187"/>
    </row>
    <row r="45" spans="1:9">
      <c r="A45" s="185"/>
      <c r="B45" s="185"/>
      <c r="C45" s="185"/>
      <c r="D45" s="185"/>
      <c r="E45" s="185"/>
      <c r="F45" s="185"/>
      <c r="G45" s="186"/>
      <c r="H45" s="185"/>
      <c r="I45" s="187"/>
    </row>
    <row r="46" spans="1:9">
      <c r="A46" s="185"/>
      <c r="B46" s="185"/>
      <c r="C46" s="185"/>
      <c r="D46" s="185"/>
      <c r="E46" s="185"/>
      <c r="F46" s="185"/>
      <c r="G46" s="186"/>
      <c r="H46" s="185"/>
      <c r="I46" s="187"/>
    </row>
    <row r="47" spans="1:9">
      <c r="A47" s="185"/>
      <c r="B47" s="185"/>
      <c r="C47" s="185"/>
      <c r="D47" s="185"/>
      <c r="E47" s="185"/>
      <c r="F47" s="185"/>
      <c r="G47" s="186"/>
      <c r="H47" s="185"/>
      <c r="I47" s="187"/>
    </row>
    <row r="48" spans="1:9" s="185" customFormat="1">
      <c r="G48" s="186"/>
      <c r="I48" s="187"/>
    </row>
    <row r="49" spans="7:9" s="185" customFormat="1">
      <c r="G49" s="186"/>
      <c r="I49" s="187"/>
    </row>
    <row r="50" spans="7:9" s="185" customFormat="1">
      <c r="G50" s="186"/>
      <c r="I50" s="187"/>
    </row>
    <row r="51" spans="7:9" s="185" customFormat="1">
      <c r="G51" s="186"/>
      <c r="I51" s="187"/>
    </row>
    <row r="52" spans="7:9" s="185" customFormat="1">
      <c r="G52" s="186"/>
      <c r="I52" s="187"/>
    </row>
    <row r="53" spans="7:9" s="185" customFormat="1">
      <c r="G53" s="186"/>
      <c r="I53" s="187"/>
    </row>
    <row r="54" spans="7:9" s="185" customFormat="1">
      <c r="G54" s="186"/>
      <c r="I54" s="187"/>
    </row>
    <row r="55" spans="7:9" s="185" customFormat="1">
      <c r="G55" s="186"/>
      <c r="I55" s="187"/>
    </row>
    <row r="56" spans="7:9" s="185" customFormat="1">
      <c r="G56" s="186"/>
      <c r="I56" s="187"/>
    </row>
    <row r="57" spans="7:9" s="185" customFormat="1">
      <c r="G57" s="186"/>
      <c r="I57" s="187"/>
    </row>
    <row r="58" spans="7:9" s="185" customFormat="1">
      <c r="G58" s="186"/>
      <c r="I58" s="187"/>
    </row>
    <row r="59" spans="7:9" s="185" customFormat="1">
      <c r="G59" s="186"/>
      <c r="I59" s="187"/>
    </row>
    <row r="60" spans="7:9" s="185" customFormat="1">
      <c r="G60" s="186"/>
      <c r="I60" s="187"/>
    </row>
    <row r="61" spans="7:9" s="185" customFormat="1">
      <c r="G61" s="186"/>
      <c r="I61" s="187"/>
    </row>
    <row r="62" spans="7:9" s="185" customFormat="1">
      <c r="G62" s="186"/>
      <c r="I62" s="187"/>
    </row>
    <row r="63" spans="7:9" s="185" customFormat="1">
      <c r="G63" s="186"/>
      <c r="I63" s="187"/>
    </row>
    <row r="64" spans="7:9" s="185" customFormat="1">
      <c r="G64" s="186"/>
      <c r="I64" s="187"/>
    </row>
    <row r="65" spans="7:9" s="185" customFormat="1">
      <c r="G65" s="186"/>
      <c r="I65" s="187"/>
    </row>
    <row r="66" spans="7:9" s="185" customFormat="1">
      <c r="G66" s="186"/>
      <c r="I66" s="187"/>
    </row>
    <row r="67" spans="7:9" s="185" customFormat="1">
      <c r="G67" s="186"/>
      <c r="I67" s="187"/>
    </row>
    <row r="68" spans="7:9" s="185" customFormat="1">
      <c r="G68" s="186"/>
      <c r="I68" s="187"/>
    </row>
    <row r="69" spans="7:9" s="185" customFormat="1">
      <c r="G69" s="186"/>
      <c r="I69" s="187"/>
    </row>
    <row r="70" spans="7:9" s="185" customFormat="1">
      <c r="G70" s="186"/>
      <c r="I70" s="187"/>
    </row>
    <row r="71" spans="7:9" s="185" customFormat="1">
      <c r="G71" s="186"/>
      <c r="I71" s="187"/>
    </row>
    <row r="72" spans="7:9" s="185" customFormat="1">
      <c r="G72" s="186"/>
      <c r="I72" s="187"/>
    </row>
    <row r="73" spans="7:9" s="185" customFormat="1">
      <c r="G73" s="186"/>
      <c r="I73" s="187"/>
    </row>
    <row r="74" spans="7:9" s="185" customFormat="1">
      <c r="G74" s="186"/>
      <c r="I74" s="187"/>
    </row>
    <row r="75" spans="7:9" s="185" customFormat="1">
      <c r="G75" s="186"/>
      <c r="I75" s="187"/>
    </row>
    <row r="76" spans="7:9" s="185" customFormat="1">
      <c r="G76" s="186"/>
      <c r="I76" s="187"/>
    </row>
    <row r="77" spans="7:9" s="185" customFormat="1">
      <c r="G77" s="186"/>
      <c r="I77" s="187"/>
    </row>
    <row r="78" spans="7:9" s="185" customFormat="1">
      <c r="G78" s="186"/>
      <c r="I78" s="187"/>
    </row>
    <row r="79" spans="7:9" s="185" customFormat="1">
      <c r="G79" s="186"/>
      <c r="I79" s="187"/>
    </row>
    <row r="80" spans="7:9" s="185" customFormat="1">
      <c r="G80" s="186"/>
      <c r="I80" s="187"/>
    </row>
    <row r="81" spans="7:9" s="185" customFormat="1">
      <c r="G81" s="186"/>
      <c r="I81" s="187"/>
    </row>
    <row r="82" spans="7:9" s="185" customFormat="1">
      <c r="G82" s="186"/>
      <c r="I82" s="187"/>
    </row>
    <row r="83" spans="7:9" s="185" customFormat="1">
      <c r="G83" s="186"/>
      <c r="I83" s="187"/>
    </row>
    <row r="84" spans="7:9" s="185" customFormat="1">
      <c r="G84" s="186"/>
      <c r="I84" s="187"/>
    </row>
    <row r="85" spans="7:9" s="185" customFormat="1">
      <c r="G85" s="186"/>
      <c r="I85" s="187"/>
    </row>
    <row r="86" spans="7:9" s="185" customFormat="1">
      <c r="G86" s="186"/>
      <c r="I86" s="187"/>
    </row>
    <row r="87" spans="7:9" s="185" customFormat="1">
      <c r="G87" s="186"/>
      <c r="I87" s="187"/>
    </row>
    <row r="88" spans="7:9" s="185" customFormat="1">
      <c r="G88" s="186"/>
      <c r="I88" s="187"/>
    </row>
    <row r="89" spans="7:9" s="185" customFormat="1">
      <c r="G89" s="186"/>
      <c r="I89" s="187"/>
    </row>
    <row r="90" spans="7:9" s="185" customFormat="1">
      <c r="G90" s="186"/>
      <c r="I90" s="187"/>
    </row>
    <row r="91" spans="7:9" s="185" customFormat="1">
      <c r="G91" s="186"/>
      <c r="I91" s="187"/>
    </row>
    <row r="92" spans="7:9" s="185" customFormat="1">
      <c r="G92" s="186"/>
      <c r="I92" s="187"/>
    </row>
    <row r="93" spans="7:9" s="185" customFormat="1">
      <c r="G93" s="186"/>
      <c r="I93" s="187"/>
    </row>
    <row r="94" spans="7:9" s="185" customFormat="1">
      <c r="G94" s="186"/>
      <c r="I94" s="187"/>
    </row>
    <row r="95" spans="7:9" s="185" customFormat="1">
      <c r="G95" s="186"/>
      <c r="I95" s="187"/>
    </row>
    <row r="96" spans="7:9" s="185" customFormat="1">
      <c r="G96" s="186"/>
      <c r="I96" s="187"/>
    </row>
    <row r="97" spans="7:9" s="185" customFormat="1">
      <c r="G97" s="186"/>
      <c r="I97" s="187"/>
    </row>
    <row r="98" spans="7:9" s="185" customFormat="1">
      <c r="G98" s="186"/>
      <c r="I98" s="187"/>
    </row>
    <row r="99" spans="7:9" s="185" customFormat="1">
      <c r="G99" s="186"/>
      <c r="I99" s="187"/>
    </row>
    <row r="100" spans="7:9" s="185" customFormat="1">
      <c r="G100" s="186"/>
      <c r="I100" s="187"/>
    </row>
    <row r="101" spans="7:9" s="185" customFormat="1">
      <c r="G101" s="186"/>
      <c r="I101" s="187"/>
    </row>
    <row r="102" spans="7:9" s="185" customFormat="1">
      <c r="G102" s="186"/>
      <c r="I102" s="187"/>
    </row>
    <row r="103" spans="7:9" s="185" customFormat="1">
      <c r="G103" s="186"/>
      <c r="I103" s="187"/>
    </row>
    <row r="104" spans="7:9" s="185" customFormat="1">
      <c r="G104" s="186"/>
      <c r="I104" s="187"/>
    </row>
    <row r="105" spans="7:9" s="185" customFormat="1">
      <c r="G105" s="186"/>
      <c r="I105" s="187"/>
    </row>
    <row r="106" spans="7:9" s="185" customFormat="1">
      <c r="G106" s="186"/>
      <c r="I106" s="187"/>
    </row>
    <row r="107" spans="7:9" s="185" customFormat="1">
      <c r="G107" s="186"/>
      <c r="I107" s="187"/>
    </row>
    <row r="108" spans="7:9" s="185" customFormat="1">
      <c r="G108" s="186"/>
      <c r="I108" s="187"/>
    </row>
    <row r="109" spans="7:9" s="185" customFormat="1">
      <c r="G109" s="186"/>
      <c r="I109" s="187"/>
    </row>
    <row r="110" spans="7:9" s="185" customFormat="1">
      <c r="G110" s="186"/>
      <c r="I110" s="187"/>
    </row>
    <row r="111" spans="7:9" s="185" customFormat="1">
      <c r="G111" s="186"/>
      <c r="I111" s="187"/>
    </row>
    <row r="112" spans="7:9" s="185" customFormat="1">
      <c r="G112" s="186"/>
      <c r="I112" s="187"/>
    </row>
    <row r="113" spans="7:9" s="185" customFormat="1">
      <c r="G113" s="186"/>
      <c r="I113" s="187"/>
    </row>
    <row r="114" spans="7:9" s="185" customFormat="1">
      <c r="G114" s="186"/>
      <c r="I114" s="187"/>
    </row>
    <row r="115" spans="7:9" s="185" customFormat="1">
      <c r="G115" s="186"/>
      <c r="I115" s="187"/>
    </row>
    <row r="116" spans="7:9" s="185" customFormat="1">
      <c r="G116" s="186"/>
      <c r="I116" s="187"/>
    </row>
    <row r="117" spans="7:9" s="185" customFormat="1">
      <c r="G117" s="186"/>
      <c r="I117" s="187"/>
    </row>
    <row r="118" spans="7:9" s="185" customFormat="1">
      <c r="G118" s="186"/>
      <c r="I118" s="187"/>
    </row>
    <row r="119" spans="7:9" s="185" customFormat="1">
      <c r="G119" s="186"/>
      <c r="I119" s="187"/>
    </row>
    <row r="120" spans="7:9" s="185" customFormat="1">
      <c r="G120" s="186"/>
      <c r="I120" s="187"/>
    </row>
    <row r="121" spans="7:9" s="185" customFormat="1">
      <c r="G121" s="186"/>
      <c r="I121" s="187"/>
    </row>
    <row r="122" spans="7:9" s="185" customFormat="1">
      <c r="G122" s="186"/>
      <c r="I122" s="187"/>
    </row>
    <row r="123" spans="7:9" s="185" customFormat="1">
      <c r="G123" s="186"/>
      <c r="I123" s="187"/>
    </row>
    <row r="124" spans="7:9" s="185" customFormat="1">
      <c r="G124" s="186"/>
      <c r="I124" s="187"/>
    </row>
    <row r="125" spans="7:9" s="185" customFormat="1">
      <c r="G125" s="186"/>
      <c r="I125" s="187"/>
    </row>
    <row r="126" spans="7:9" s="185" customFormat="1">
      <c r="G126" s="186"/>
      <c r="I126" s="187"/>
    </row>
    <row r="127" spans="7:9" s="185" customFormat="1">
      <c r="G127" s="186"/>
      <c r="I127" s="187"/>
    </row>
    <row r="128" spans="7:9" s="185" customFormat="1">
      <c r="G128" s="186"/>
      <c r="I128" s="187"/>
    </row>
    <row r="129" spans="7:9" s="185" customFormat="1">
      <c r="G129" s="186"/>
      <c r="I129" s="187"/>
    </row>
    <row r="130" spans="7:9" s="185" customFormat="1">
      <c r="G130" s="186"/>
      <c r="I130" s="187"/>
    </row>
    <row r="131" spans="7:9" s="185" customFormat="1">
      <c r="G131" s="186"/>
      <c r="I131" s="187"/>
    </row>
    <row r="132" spans="7:9" s="185" customFormat="1">
      <c r="G132" s="186"/>
      <c r="I132" s="187"/>
    </row>
    <row r="133" spans="7:9" s="185" customFormat="1">
      <c r="G133" s="186"/>
      <c r="I133" s="187"/>
    </row>
    <row r="134" spans="7:9" s="185" customFormat="1">
      <c r="G134" s="186"/>
      <c r="I134" s="187"/>
    </row>
    <row r="135" spans="7:9" s="185" customFormat="1">
      <c r="G135" s="186"/>
      <c r="I135" s="187"/>
    </row>
    <row r="136" spans="7:9" s="185" customFormat="1">
      <c r="G136" s="186"/>
      <c r="I136" s="187"/>
    </row>
    <row r="137" spans="7:9" s="185" customFormat="1">
      <c r="G137" s="186"/>
      <c r="I137" s="187"/>
    </row>
    <row r="138" spans="7:9" s="185" customFormat="1">
      <c r="G138" s="186"/>
      <c r="I138" s="187"/>
    </row>
    <row r="139" spans="7:9" s="185" customFormat="1">
      <c r="G139" s="186"/>
      <c r="I139" s="187"/>
    </row>
    <row r="140" spans="7:9" s="185" customFormat="1">
      <c r="G140" s="186"/>
      <c r="I140" s="187"/>
    </row>
    <row r="141" spans="7:9" s="185" customFormat="1">
      <c r="G141" s="186"/>
      <c r="I141" s="187"/>
    </row>
    <row r="142" spans="7:9" s="185" customFormat="1">
      <c r="G142" s="186"/>
      <c r="I142" s="187"/>
    </row>
    <row r="143" spans="7:9" s="185" customFormat="1">
      <c r="G143" s="186"/>
      <c r="I143" s="187"/>
    </row>
    <row r="144" spans="7:9" s="185" customFormat="1">
      <c r="G144" s="186"/>
      <c r="I144" s="187"/>
    </row>
    <row r="145" spans="7:9" s="185" customFormat="1">
      <c r="G145" s="186"/>
      <c r="I145" s="187"/>
    </row>
    <row r="146" spans="7:9" s="185" customFormat="1">
      <c r="G146" s="186"/>
      <c r="I146" s="187"/>
    </row>
    <row r="147" spans="7:9" s="185" customFormat="1">
      <c r="G147" s="186"/>
      <c r="I147" s="187"/>
    </row>
    <row r="148" spans="7:9" s="185" customFormat="1">
      <c r="G148" s="186"/>
      <c r="I148" s="187"/>
    </row>
    <row r="149" spans="7:9" s="185" customFormat="1">
      <c r="G149" s="186"/>
      <c r="I149" s="187"/>
    </row>
    <row r="150" spans="7:9" s="185" customFormat="1">
      <c r="G150" s="186"/>
      <c r="I150" s="187"/>
    </row>
    <row r="151" spans="7:9" s="185" customFormat="1">
      <c r="G151" s="186"/>
      <c r="I151" s="187"/>
    </row>
    <row r="152" spans="7:9" s="185" customFormat="1">
      <c r="G152" s="186"/>
      <c r="I152" s="187"/>
    </row>
    <row r="153" spans="7:9" s="185" customFormat="1">
      <c r="G153" s="186"/>
      <c r="I153" s="187"/>
    </row>
    <row r="154" spans="7:9" s="185" customFormat="1">
      <c r="G154" s="186"/>
      <c r="I154" s="187"/>
    </row>
    <row r="155" spans="7:9" s="185" customFormat="1">
      <c r="G155" s="186"/>
      <c r="I155" s="187"/>
    </row>
    <row r="156" spans="7:9" s="185" customFormat="1">
      <c r="G156" s="186"/>
      <c r="I156" s="187"/>
    </row>
    <row r="157" spans="7:9" s="185" customFormat="1">
      <c r="G157" s="186"/>
      <c r="I157" s="187"/>
    </row>
    <row r="158" spans="7:9" s="185" customFormat="1">
      <c r="G158" s="186"/>
      <c r="I158" s="187"/>
    </row>
    <row r="159" spans="7:9" s="185" customFormat="1">
      <c r="G159" s="186"/>
      <c r="I159" s="187"/>
    </row>
    <row r="160" spans="7:9" s="185" customFormat="1">
      <c r="G160" s="186"/>
      <c r="I160" s="187"/>
    </row>
    <row r="161" spans="7:9" s="185" customFormat="1">
      <c r="G161" s="186"/>
      <c r="I161" s="187"/>
    </row>
    <row r="162" spans="7:9" s="185" customFormat="1">
      <c r="G162" s="186"/>
      <c r="I162" s="187"/>
    </row>
    <row r="163" spans="7:9" s="185" customFormat="1">
      <c r="G163" s="186"/>
      <c r="I163" s="187"/>
    </row>
    <row r="164" spans="7:9" s="185" customFormat="1">
      <c r="G164" s="186"/>
      <c r="I164" s="187"/>
    </row>
    <row r="165" spans="7:9" s="185" customFormat="1">
      <c r="G165" s="186"/>
      <c r="I165" s="187"/>
    </row>
    <row r="166" spans="7:9" s="185" customFormat="1">
      <c r="G166" s="186"/>
      <c r="I166" s="187"/>
    </row>
    <row r="167" spans="7:9" s="185" customFormat="1">
      <c r="G167" s="186"/>
      <c r="I167" s="187"/>
    </row>
    <row r="168" spans="7:9" s="185" customFormat="1">
      <c r="G168" s="186"/>
      <c r="I168" s="187"/>
    </row>
    <row r="169" spans="7:9" s="185" customFormat="1">
      <c r="G169" s="186"/>
      <c r="I169" s="187"/>
    </row>
    <row r="170" spans="7:9" s="185" customFormat="1">
      <c r="G170" s="186"/>
      <c r="I170" s="187"/>
    </row>
    <row r="171" spans="7:9" s="185" customFormat="1">
      <c r="G171" s="186"/>
      <c r="I171" s="187"/>
    </row>
    <row r="172" spans="7:9" s="185" customFormat="1">
      <c r="G172" s="186"/>
      <c r="I172" s="187"/>
    </row>
    <row r="173" spans="7:9" s="185" customFormat="1">
      <c r="G173" s="186"/>
      <c r="I173" s="187"/>
    </row>
    <row r="174" spans="7:9" s="185" customFormat="1">
      <c r="G174" s="186"/>
      <c r="I174" s="187"/>
    </row>
    <row r="175" spans="7:9" s="185" customFormat="1">
      <c r="G175" s="186"/>
      <c r="I175" s="187"/>
    </row>
    <row r="176" spans="7:9" s="185" customFormat="1">
      <c r="G176" s="186"/>
      <c r="I176" s="187"/>
    </row>
    <row r="177" spans="7:9" s="185" customFormat="1">
      <c r="G177" s="186"/>
      <c r="I177" s="187"/>
    </row>
    <row r="178" spans="7:9" s="185" customFormat="1">
      <c r="G178" s="186"/>
      <c r="I178" s="187"/>
    </row>
    <row r="179" spans="7:9" s="185" customFormat="1">
      <c r="G179" s="186"/>
      <c r="I179" s="187"/>
    </row>
    <row r="180" spans="7:9" s="185" customFormat="1">
      <c r="G180" s="186"/>
      <c r="I180" s="187"/>
    </row>
    <row r="181" spans="7:9" s="185" customFormat="1">
      <c r="G181" s="186"/>
      <c r="I181" s="187"/>
    </row>
    <row r="182" spans="7:9" s="185" customFormat="1">
      <c r="G182" s="186"/>
      <c r="I182" s="187"/>
    </row>
    <row r="183" spans="7:9" s="185" customFormat="1">
      <c r="G183" s="186"/>
      <c r="I183" s="187"/>
    </row>
    <row r="184" spans="7:9" s="185" customFormat="1">
      <c r="G184" s="186"/>
      <c r="I184" s="187"/>
    </row>
    <row r="185" spans="7:9" s="185" customFormat="1">
      <c r="G185" s="186"/>
      <c r="I185" s="187"/>
    </row>
    <row r="186" spans="7:9" s="185" customFormat="1">
      <c r="G186" s="186"/>
      <c r="I186" s="187"/>
    </row>
    <row r="187" spans="7:9" s="185" customFormat="1">
      <c r="G187" s="186"/>
      <c r="I187" s="187"/>
    </row>
    <row r="188" spans="7:9" s="185" customFormat="1">
      <c r="G188" s="186"/>
      <c r="I188" s="187"/>
    </row>
    <row r="189" spans="7:9" s="185" customFormat="1">
      <c r="G189" s="186"/>
      <c r="I189" s="187"/>
    </row>
    <row r="190" spans="7:9" s="185" customFormat="1">
      <c r="G190" s="186"/>
      <c r="I190" s="187"/>
    </row>
    <row r="191" spans="7:9" s="185" customFormat="1">
      <c r="G191" s="186"/>
      <c r="I191" s="187"/>
    </row>
    <row r="192" spans="7:9" s="185" customFormat="1">
      <c r="G192" s="186"/>
      <c r="I192" s="187"/>
    </row>
    <row r="193" spans="7:9" s="185" customFormat="1">
      <c r="G193" s="186"/>
      <c r="I193" s="187"/>
    </row>
    <row r="194" spans="7:9" s="185" customFormat="1">
      <c r="G194" s="186"/>
      <c r="I194" s="187"/>
    </row>
    <row r="195" spans="7:9" s="185" customFormat="1">
      <c r="G195" s="186"/>
      <c r="I195" s="187"/>
    </row>
    <row r="196" spans="7:9" s="185" customFormat="1">
      <c r="G196" s="186"/>
      <c r="I196" s="187"/>
    </row>
    <row r="197" spans="7:9" s="185" customFormat="1">
      <c r="G197" s="186"/>
      <c r="I197" s="187"/>
    </row>
    <row r="198" spans="7:9" s="185" customFormat="1">
      <c r="G198" s="186"/>
      <c r="I198" s="187"/>
    </row>
    <row r="199" spans="7:9" s="185" customFormat="1">
      <c r="G199" s="186"/>
      <c r="I199" s="187"/>
    </row>
    <row r="200" spans="7:9" s="185" customFormat="1">
      <c r="G200" s="186"/>
      <c r="I200" s="187"/>
    </row>
    <row r="201" spans="7:9" s="185" customFormat="1">
      <c r="G201" s="186"/>
      <c r="I201" s="187"/>
    </row>
    <row r="202" spans="7:9" s="185" customFormat="1">
      <c r="G202" s="186"/>
      <c r="I202" s="187"/>
    </row>
    <row r="203" spans="7:9" s="185" customFormat="1">
      <c r="G203" s="186"/>
      <c r="I203" s="187"/>
    </row>
    <row r="204" spans="7:9" s="185" customFormat="1">
      <c r="G204" s="186"/>
      <c r="I204" s="187"/>
    </row>
    <row r="205" spans="7:9" s="185" customFormat="1">
      <c r="G205" s="186"/>
      <c r="I205" s="187"/>
    </row>
    <row r="206" spans="7:9" s="185" customFormat="1">
      <c r="G206" s="186"/>
      <c r="I206" s="187"/>
    </row>
    <row r="207" spans="7:9" s="185" customFormat="1">
      <c r="G207" s="186"/>
      <c r="I207" s="187"/>
    </row>
    <row r="208" spans="7:9" s="185" customFormat="1">
      <c r="G208" s="186"/>
      <c r="I208" s="187"/>
    </row>
    <row r="209" spans="7:9" s="185" customFormat="1">
      <c r="G209" s="186"/>
      <c r="I209" s="187"/>
    </row>
    <row r="210" spans="7:9" s="185" customFormat="1">
      <c r="G210" s="186"/>
      <c r="I210" s="187"/>
    </row>
    <row r="211" spans="7:9" s="185" customFormat="1">
      <c r="G211" s="186"/>
      <c r="I211" s="187"/>
    </row>
    <row r="212" spans="7:9" s="185" customFormat="1">
      <c r="G212" s="186"/>
      <c r="I212" s="187"/>
    </row>
    <row r="213" spans="7:9" s="185" customFormat="1">
      <c r="G213" s="186"/>
      <c r="I213" s="187"/>
    </row>
    <row r="214" spans="7:9" s="185" customFormat="1">
      <c r="G214" s="186"/>
      <c r="I214" s="187"/>
    </row>
    <row r="215" spans="7:9" s="185" customFormat="1">
      <c r="G215" s="186"/>
      <c r="I215" s="187"/>
    </row>
    <row r="216" spans="7:9" s="185" customFormat="1">
      <c r="G216" s="186"/>
      <c r="I216" s="187"/>
    </row>
    <row r="217" spans="7:9" s="185" customFormat="1">
      <c r="G217" s="186"/>
      <c r="I217" s="187"/>
    </row>
    <row r="218" spans="7:9" s="185" customFormat="1">
      <c r="G218" s="186"/>
      <c r="I218" s="187"/>
    </row>
    <row r="219" spans="7:9" s="185" customFormat="1">
      <c r="G219" s="186"/>
      <c r="I219" s="187"/>
    </row>
    <row r="220" spans="7:9" s="185" customFormat="1">
      <c r="G220" s="186"/>
      <c r="I220" s="187"/>
    </row>
    <row r="221" spans="7:9" s="185" customFormat="1">
      <c r="G221" s="186"/>
      <c r="I221" s="187"/>
    </row>
    <row r="222" spans="7:9" s="185" customFormat="1">
      <c r="G222" s="186"/>
      <c r="I222" s="187"/>
    </row>
    <row r="223" spans="7:9" s="185" customFormat="1">
      <c r="G223" s="186"/>
      <c r="I223" s="187"/>
    </row>
    <row r="224" spans="7:9" s="185" customFormat="1">
      <c r="G224" s="186"/>
      <c r="I224" s="187"/>
    </row>
    <row r="225" spans="7:9" s="185" customFormat="1">
      <c r="G225" s="186"/>
      <c r="I225" s="187"/>
    </row>
    <row r="226" spans="7:9" s="185" customFormat="1">
      <c r="G226" s="186"/>
      <c r="I226" s="187"/>
    </row>
    <row r="227" spans="7:9" s="185" customFormat="1">
      <c r="G227" s="186"/>
      <c r="I227" s="187"/>
    </row>
    <row r="228" spans="7:9" s="185" customFormat="1">
      <c r="G228" s="186"/>
      <c r="I228" s="187"/>
    </row>
    <row r="229" spans="7:9" s="185" customFormat="1">
      <c r="G229" s="186"/>
      <c r="I229" s="187"/>
    </row>
    <row r="230" spans="7:9" s="185" customFormat="1">
      <c r="G230" s="186"/>
      <c r="I230" s="187"/>
    </row>
    <row r="231" spans="7:9" s="185" customFormat="1">
      <c r="G231" s="186"/>
      <c r="I231" s="187"/>
    </row>
    <row r="232" spans="7:9" s="185" customFormat="1">
      <c r="G232" s="186"/>
      <c r="I232" s="187"/>
    </row>
    <row r="233" spans="7:9" s="185" customFormat="1">
      <c r="G233" s="186"/>
      <c r="I233" s="187"/>
    </row>
    <row r="234" spans="7:9" s="185" customFormat="1">
      <c r="G234" s="186"/>
      <c r="I234" s="187"/>
    </row>
    <row r="235" spans="7:9" s="185" customFormat="1">
      <c r="G235" s="186"/>
      <c r="I235" s="187"/>
    </row>
    <row r="236" spans="7:9" s="185" customFormat="1">
      <c r="G236" s="186"/>
      <c r="I236" s="187"/>
    </row>
    <row r="237" spans="7:9" s="185" customFormat="1">
      <c r="G237" s="186"/>
      <c r="I237" s="187"/>
    </row>
    <row r="238" spans="7:9" s="185" customFormat="1">
      <c r="G238" s="186"/>
      <c r="I238" s="187"/>
    </row>
    <row r="239" spans="7:9" s="185" customFormat="1">
      <c r="G239" s="186"/>
      <c r="I239" s="187"/>
    </row>
    <row r="240" spans="7:9" s="185" customFormat="1">
      <c r="G240" s="186"/>
      <c r="I240" s="187"/>
    </row>
    <row r="241" spans="7:9" s="185" customFormat="1">
      <c r="G241" s="186"/>
      <c r="I241" s="187"/>
    </row>
    <row r="242" spans="7:9" s="185" customFormat="1">
      <c r="G242" s="186"/>
      <c r="I242" s="187"/>
    </row>
    <row r="243" spans="7:9" s="185" customFormat="1">
      <c r="G243" s="186"/>
      <c r="I243" s="187"/>
    </row>
    <row r="244" spans="7:9" s="185" customFormat="1">
      <c r="G244" s="186"/>
      <c r="I244" s="187"/>
    </row>
    <row r="245" spans="7:9" s="185" customFormat="1">
      <c r="G245" s="186"/>
      <c r="I245" s="187"/>
    </row>
    <row r="246" spans="7:9" s="185" customFormat="1">
      <c r="G246" s="186"/>
      <c r="I246" s="187"/>
    </row>
    <row r="247" spans="7:9" s="185" customFormat="1">
      <c r="G247" s="186"/>
      <c r="I247" s="187"/>
    </row>
    <row r="248" spans="7:9" s="185" customFormat="1">
      <c r="G248" s="186"/>
      <c r="I248" s="187"/>
    </row>
    <row r="249" spans="7:9" s="185" customFormat="1">
      <c r="G249" s="186"/>
      <c r="I249" s="187"/>
    </row>
    <row r="250" spans="7:9" s="185" customFormat="1">
      <c r="G250" s="186"/>
      <c r="I250" s="187"/>
    </row>
    <row r="251" spans="7:9" s="185" customFormat="1">
      <c r="G251" s="186"/>
      <c r="I251" s="187"/>
    </row>
    <row r="252" spans="7:9" s="185" customFormat="1">
      <c r="G252" s="186"/>
      <c r="I252" s="187"/>
    </row>
    <row r="253" spans="7:9" s="185" customFormat="1">
      <c r="G253" s="186"/>
      <c r="I253" s="187"/>
    </row>
    <row r="254" spans="7:9" s="185" customFormat="1">
      <c r="G254" s="186"/>
      <c r="I254" s="187"/>
    </row>
    <row r="255" spans="7:9" s="185" customFormat="1">
      <c r="G255" s="186"/>
      <c r="I255" s="187"/>
    </row>
    <row r="256" spans="7:9" s="185" customFormat="1">
      <c r="G256" s="186"/>
      <c r="I256" s="187"/>
    </row>
    <row r="257" spans="7:9" s="185" customFormat="1">
      <c r="G257" s="186"/>
      <c r="I257" s="187"/>
    </row>
    <row r="258" spans="7:9" s="185" customFormat="1">
      <c r="G258" s="186"/>
      <c r="I258" s="187"/>
    </row>
    <row r="259" spans="7:9" s="185" customFormat="1">
      <c r="G259" s="186"/>
      <c r="I259" s="187"/>
    </row>
    <row r="260" spans="7:9" s="185" customFormat="1">
      <c r="G260" s="186"/>
      <c r="I260" s="187"/>
    </row>
    <row r="261" spans="7:9" s="185" customFormat="1">
      <c r="G261" s="186"/>
      <c r="I261" s="187"/>
    </row>
    <row r="262" spans="7:9" s="185" customFormat="1">
      <c r="G262" s="186"/>
      <c r="I262" s="187"/>
    </row>
    <row r="263" spans="7:9" s="185" customFormat="1">
      <c r="G263" s="186"/>
      <c r="I263" s="187"/>
    </row>
    <row r="264" spans="7:9" s="185" customFormat="1">
      <c r="G264" s="186"/>
      <c r="I264" s="187"/>
    </row>
    <row r="265" spans="7:9" s="185" customFormat="1">
      <c r="G265" s="186"/>
      <c r="I265" s="187"/>
    </row>
    <row r="266" spans="7:9" s="185" customFormat="1">
      <c r="G266" s="186"/>
      <c r="I266" s="187"/>
    </row>
    <row r="267" spans="7:9" s="185" customFormat="1">
      <c r="G267" s="186"/>
      <c r="I267" s="187"/>
    </row>
    <row r="268" spans="7:9" s="185" customFormat="1">
      <c r="G268" s="186"/>
      <c r="I268" s="187"/>
    </row>
    <row r="269" spans="7:9" s="185" customFormat="1">
      <c r="G269" s="186"/>
      <c r="I269" s="187"/>
    </row>
    <row r="270" spans="7:9" s="185" customFormat="1">
      <c r="G270" s="186"/>
      <c r="I270" s="187"/>
    </row>
    <row r="271" spans="7:9" s="185" customFormat="1">
      <c r="G271" s="186"/>
      <c r="I271" s="187"/>
    </row>
    <row r="272" spans="7:9" s="185" customFormat="1">
      <c r="G272" s="186"/>
      <c r="I272" s="187"/>
    </row>
    <row r="273" spans="7:9" s="185" customFormat="1">
      <c r="G273" s="186"/>
      <c r="I273" s="187"/>
    </row>
    <row r="274" spans="7:9" s="185" customFormat="1">
      <c r="G274" s="186"/>
      <c r="I274" s="187"/>
    </row>
    <row r="275" spans="7:9" s="185" customFormat="1">
      <c r="G275" s="186"/>
      <c r="I275" s="187"/>
    </row>
    <row r="276" spans="7:9" s="185" customFormat="1">
      <c r="G276" s="186"/>
      <c r="I276" s="187"/>
    </row>
    <row r="277" spans="7:9" s="185" customFormat="1">
      <c r="G277" s="186"/>
      <c r="I277" s="187"/>
    </row>
    <row r="278" spans="7:9" s="185" customFormat="1">
      <c r="G278" s="186"/>
      <c r="I278" s="187"/>
    </row>
    <row r="279" spans="7:9" s="185" customFormat="1">
      <c r="G279" s="186"/>
      <c r="I279" s="187"/>
    </row>
    <row r="280" spans="7:9" s="185" customFormat="1">
      <c r="G280" s="186"/>
      <c r="I280" s="187"/>
    </row>
    <row r="281" spans="7:9" s="185" customFormat="1">
      <c r="G281" s="186"/>
      <c r="I281" s="187"/>
    </row>
    <row r="282" spans="7:9" s="185" customFormat="1">
      <c r="G282" s="186"/>
      <c r="I282" s="187"/>
    </row>
    <row r="283" spans="7:9" s="185" customFormat="1">
      <c r="G283" s="186"/>
      <c r="I283" s="187"/>
    </row>
    <row r="284" spans="7:9" s="185" customFormat="1">
      <c r="G284" s="186"/>
      <c r="I284" s="187"/>
    </row>
    <row r="285" spans="7:9" s="185" customFormat="1">
      <c r="G285" s="186"/>
      <c r="I285" s="187"/>
    </row>
    <row r="286" spans="7:9" s="185" customFormat="1">
      <c r="G286" s="186"/>
      <c r="I286" s="187"/>
    </row>
    <row r="287" spans="7:9" s="185" customFormat="1">
      <c r="G287" s="186"/>
      <c r="I287" s="187"/>
    </row>
    <row r="288" spans="7:9" s="185" customFormat="1">
      <c r="G288" s="186"/>
      <c r="I288" s="187"/>
    </row>
    <row r="289" spans="7:9" s="185" customFormat="1">
      <c r="G289" s="186"/>
      <c r="I289" s="187"/>
    </row>
    <row r="290" spans="7:9" s="185" customFormat="1">
      <c r="G290" s="186"/>
      <c r="I290" s="187"/>
    </row>
    <row r="291" spans="7:9" s="185" customFormat="1">
      <c r="G291" s="186"/>
      <c r="I291" s="187"/>
    </row>
    <row r="292" spans="7:9" s="185" customFormat="1">
      <c r="G292" s="186"/>
      <c r="I292" s="187"/>
    </row>
    <row r="293" spans="7:9" s="185" customFormat="1">
      <c r="G293" s="186"/>
      <c r="I293" s="187"/>
    </row>
    <row r="294" spans="7:9" s="185" customFormat="1">
      <c r="G294" s="186"/>
      <c r="I294" s="187"/>
    </row>
    <row r="295" spans="7:9" s="185" customFormat="1">
      <c r="G295" s="186"/>
      <c r="I295" s="187"/>
    </row>
    <row r="296" spans="7:9" s="185" customFormat="1">
      <c r="G296" s="186"/>
      <c r="I296" s="187"/>
    </row>
    <row r="297" spans="7:9" s="185" customFormat="1">
      <c r="G297" s="186"/>
      <c r="I297" s="187"/>
    </row>
    <row r="298" spans="7:9" s="185" customFormat="1">
      <c r="G298" s="186"/>
      <c r="I298" s="187"/>
    </row>
    <row r="299" spans="7:9" s="185" customFormat="1">
      <c r="G299" s="186"/>
      <c r="I299" s="187"/>
    </row>
    <row r="300" spans="7:9" s="185" customFormat="1">
      <c r="G300" s="186"/>
      <c r="I300" s="187"/>
    </row>
    <row r="301" spans="7:9" s="185" customFormat="1">
      <c r="G301" s="186"/>
      <c r="I301" s="187"/>
    </row>
    <row r="302" spans="7:9" s="185" customFormat="1">
      <c r="G302" s="186"/>
      <c r="I302" s="187"/>
    </row>
    <row r="303" spans="7:9" s="185" customFormat="1">
      <c r="G303" s="186"/>
      <c r="I303" s="187"/>
    </row>
    <row r="304" spans="7:9" s="185" customFormat="1">
      <c r="G304" s="186"/>
      <c r="I304" s="187"/>
    </row>
    <row r="305" spans="7:9" s="185" customFormat="1">
      <c r="G305" s="186"/>
      <c r="I305" s="187"/>
    </row>
    <row r="306" spans="7:9" s="185" customFormat="1">
      <c r="G306" s="186"/>
      <c r="I306" s="187"/>
    </row>
    <row r="307" spans="7:9" s="185" customFormat="1">
      <c r="G307" s="186"/>
      <c r="I307" s="187"/>
    </row>
    <row r="308" spans="7:9" s="185" customFormat="1">
      <c r="G308" s="186"/>
      <c r="I308" s="187"/>
    </row>
    <row r="309" spans="7:9" s="185" customFormat="1">
      <c r="G309" s="186"/>
      <c r="I309" s="187"/>
    </row>
    <row r="310" spans="7:9" s="185" customFormat="1">
      <c r="G310" s="186"/>
      <c r="I310" s="187"/>
    </row>
    <row r="311" spans="7:9" s="185" customFormat="1">
      <c r="G311" s="186"/>
      <c r="I311" s="187"/>
    </row>
    <row r="312" spans="7:9" s="185" customFormat="1">
      <c r="G312" s="186"/>
      <c r="I312" s="187"/>
    </row>
    <row r="313" spans="7:9" s="185" customFormat="1">
      <c r="G313" s="186"/>
      <c r="I313" s="187"/>
    </row>
    <row r="314" spans="7:9" s="185" customFormat="1">
      <c r="G314" s="186"/>
      <c r="I314" s="187"/>
    </row>
    <row r="315" spans="7:9" s="185" customFormat="1">
      <c r="G315" s="186"/>
      <c r="I315" s="187"/>
    </row>
    <row r="316" spans="7:9" s="185" customFormat="1">
      <c r="G316" s="186"/>
      <c r="I316" s="187"/>
    </row>
    <row r="317" spans="7:9" s="185" customFormat="1">
      <c r="G317" s="186"/>
      <c r="I317" s="187"/>
    </row>
    <row r="318" spans="7:9" s="185" customFormat="1">
      <c r="G318" s="186"/>
      <c r="I318" s="187"/>
    </row>
    <row r="319" spans="7:9" s="185" customFormat="1">
      <c r="G319" s="186"/>
      <c r="I319" s="187"/>
    </row>
    <row r="320" spans="7:9" s="185" customFormat="1">
      <c r="G320" s="186"/>
      <c r="I320" s="187"/>
    </row>
    <row r="321" spans="7:9" s="185" customFormat="1">
      <c r="G321" s="186"/>
      <c r="I321" s="187"/>
    </row>
    <row r="322" spans="7:9" s="185" customFormat="1">
      <c r="G322" s="186"/>
      <c r="I322" s="187"/>
    </row>
    <row r="323" spans="7:9" s="185" customFormat="1">
      <c r="G323" s="186"/>
      <c r="I323" s="187"/>
    </row>
    <row r="324" spans="7:9" s="185" customFormat="1">
      <c r="G324" s="186"/>
      <c r="I324" s="187"/>
    </row>
    <row r="325" spans="7:9" s="185" customFormat="1">
      <c r="G325" s="186"/>
      <c r="I325" s="187"/>
    </row>
    <row r="326" spans="7:9" s="185" customFormat="1">
      <c r="G326" s="186"/>
      <c r="I326" s="187"/>
    </row>
    <row r="327" spans="7:9" s="185" customFormat="1">
      <c r="G327" s="186"/>
      <c r="I327" s="187"/>
    </row>
    <row r="328" spans="7:9" s="185" customFormat="1">
      <c r="G328" s="186"/>
      <c r="I328" s="187"/>
    </row>
    <row r="329" spans="7:9" s="185" customFormat="1">
      <c r="G329" s="186"/>
      <c r="I329" s="187"/>
    </row>
    <row r="330" spans="7:9" s="185" customFormat="1">
      <c r="G330" s="186"/>
      <c r="I330" s="187"/>
    </row>
    <row r="331" spans="7:9" s="185" customFormat="1">
      <c r="G331" s="186"/>
      <c r="I331" s="187"/>
    </row>
    <row r="332" spans="7:9" s="185" customFormat="1">
      <c r="G332" s="186"/>
      <c r="I332" s="187"/>
    </row>
    <row r="333" spans="7:9" s="185" customFormat="1">
      <c r="G333" s="186"/>
      <c r="I333" s="187"/>
    </row>
    <row r="334" spans="7:9" s="185" customFormat="1">
      <c r="G334" s="186"/>
      <c r="I334" s="187"/>
    </row>
    <row r="335" spans="7:9" s="185" customFormat="1">
      <c r="G335" s="186"/>
      <c r="I335" s="187"/>
    </row>
    <row r="336" spans="7:9" s="185" customFormat="1">
      <c r="G336" s="186"/>
      <c r="I336" s="187"/>
    </row>
    <row r="337" spans="7:9" s="185" customFormat="1">
      <c r="G337" s="186"/>
      <c r="I337" s="187"/>
    </row>
    <row r="338" spans="7:9" s="185" customFormat="1">
      <c r="G338" s="186"/>
      <c r="I338" s="187"/>
    </row>
    <row r="339" spans="7:9" s="185" customFormat="1">
      <c r="G339" s="186"/>
      <c r="I339" s="187"/>
    </row>
    <row r="340" spans="7:9" s="185" customFormat="1">
      <c r="G340" s="186"/>
      <c r="I340" s="187"/>
    </row>
    <row r="341" spans="7:9" s="185" customFormat="1">
      <c r="G341" s="186"/>
      <c r="I341" s="187"/>
    </row>
    <row r="342" spans="7:9" s="185" customFormat="1">
      <c r="G342" s="186"/>
      <c r="I342" s="187"/>
    </row>
    <row r="343" spans="7:9" s="185" customFormat="1">
      <c r="G343" s="186"/>
      <c r="I343" s="187"/>
    </row>
    <row r="344" spans="7:9" s="185" customFormat="1">
      <c r="G344" s="186"/>
      <c r="I344" s="187"/>
    </row>
    <row r="345" spans="7:9" s="185" customFormat="1">
      <c r="G345" s="186"/>
      <c r="I345" s="187"/>
    </row>
    <row r="346" spans="7:9" s="185" customFormat="1">
      <c r="G346" s="186"/>
      <c r="I346" s="187"/>
    </row>
    <row r="347" spans="7:9" s="185" customFormat="1">
      <c r="G347" s="186"/>
      <c r="I347" s="187"/>
    </row>
    <row r="348" spans="7:9" s="185" customFormat="1">
      <c r="G348" s="186"/>
      <c r="I348" s="187"/>
    </row>
    <row r="349" spans="7:9" s="185" customFormat="1">
      <c r="G349" s="186"/>
      <c r="I349" s="187"/>
    </row>
    <row r="350" spans="7:9" s="185" customFormat="1">
      <c r="G350" s="186"/>
      <c r="I350" s="187"/>
    </row>
    <row r="351" spans="7:9" s="185" customFormat="1">
      <c r="G351" s="186"/>
      <c r="I351" s="187"/>
    </row>
    <row r="352" spans="7:9" s="185" customFormat="1">
      <c r="G352" s="186"/>
      <c r="I352" s="187"/>
    </row>
    <row r="353" spans="7:9" s="185" customFormat="1">
      <c r="G353" s="186"/>
      <c r="I353" s="187"/>
    </row>
    <row r="354" spans="7:9" s="185" customFormat="1">
      <c r="G354" s="186"/>
      <c r="I354" s="187"/>
    </row>
    <row r="355" spans="7:9" s="185" customFormat="1">
      <c r="G355" s="186"/>
      <c r="I355" s="187"/>
    </row>
    <row r="356" spans="7:9" s="185" customFormat="1">
      <c r="G356" s="186"/>
      <c r="I356" s="187"/>
    </row>
    <row r="357" spans="7:9" s="185" customFormat="1">
      <c r="G357" s="186"/>
      <c r="I357" s="187"/>
    </row>
    <row r="358" spans="7:9" s="185" customFormat="1">
      <c r="G358" s="186"/>
      <c r="I358" s="187"/>
    </row>
    <row r="359" spans="7:9" s="185" customFormat="1">
      <c r="G359" s="186"/>
      <c r="I359" s="187"/>
    </row>
    <row r="360" spans="7:9" s="185" customFormat="1">
      <c r="G360" s="186"/>
      <c r="I360" s="187"/>
    </row>
    <row r="361" spans="7:9" s="185" customFormat="1">
      <c r="G361" s="186"/>
      <c r="I361" s="187"/>
    </row>
    <row r="362" spans="7:9" s="185" customFormat="1">
      <c r="G362" s="186"/>
      <c r="I362" s="187"/>
    </row>
    <row r="363" spans="7:9" s="185" customFormat="1">
      <c r="G363" s="186"/>
      <c r="I363" s="187"/>
    </row>
    <row r="364" spans="7:9" s="185" customFormat="1">
      <c r="G364" s="186"/>
      <c r="I364" s="187"/>
    </row>
    <row r="365" spans="7:9" s="185" customFormat="1">
      <c r="G365" s="186"/>
      <c r="I365" s="187"/>
    </row>
    <row r="366" spans="7:9" s="185" customFormat="1">
      <c r="G366" s="186"/>
      <c r="I366" s="187"/>
    </row>
    <row r="367" spans="7:9" s="185" customFormat="1">
      <c r="G367" s="186"/>
      <c r="I367" s="187"/>
    </row>
    <row r="368" spans="7:9" s="185" customFormat="1">
      <c r="G368" s="186"/>
      <c r="I368" s="187"/>
    </row>
    <row r="369" spans="7:9" s="185" customFormat="1">
      <c r="G369" s="186"/>
      <c r="I369" s="187"/>
    </row>
    <row r="370" spans="7:9" s="185" customFormat="1">
      <c r="G370" s="186"/>
      <c r="I370" s="187"/>
    </row>
    <row r="371" spans="7:9" s="185" customFormat="1">
      <c r="G371" s="186"/>
      <c r="I371" s="187"/>
    </row>
    <row r="372" spans="7:9" s="185" customFormat="1">
      <c r="G372" s="186"/>
      <c r="I372" s="187"/>
    </row>
    <row r="373" spans="7:9" s="185" customFormat="1">
      <c r="G373" s="186"/>
      <c r="I373" s="187"/>
    </row>
    <row r="374" spans="7:9" s="185" customFormat="1">
      <c r="G374" s="186"/>
      <c r="I374" s="187"/>
    </row>
    <row r="375" spans="7:9" s="185" customFormat="1">
      <c r="G375" s="186"/>
      <c r="I375" s="187"/>
    </row>
    <row r="376" spans="7:9" s="185" customFormat="1">
      <c r="G376" s="186"/>
      <c r="I376" s="187"/>
    </row>
    <row r="377" spans="7:9" s="185" customFormat="1">
      <c r="G377" s="186"/>
      <c r="I377" s="187"/>
    </row>
    <row r="378" spans="7:9" s="185" customFormat="1">
      <c r="G378" s="186"/>
      <c r="I378" s="187"/>
    </row>
    <row r="379" spans="7:9" s="185" customFormat="1">
      <c r="G379" s="186"/>
      <c r="I379" s="187"/>
    </row>
    <row r="380" spans="7:9" s="185" customFormat="1">
      <c r="G380" s="186"/>
      <c r="I380" s="187"/>
    </row>
    <row r="381" spans="7:9" s="185" customFormat="1">
      <c r="G381" s="186"/>
      <c r="I381" s="187"/>
    </row>
    <row r="382" spans="7:9" s="185" customFormat="1">
      <c r="G382" s="186"/>
      <c r="I382" s="187"/>
    </row>
    <row r="383" spans="7:9" s="185" customFormat="1">
      <c r="G383" s="186"/>
      <c r="I383" s="187"/>
    </row>
    <row r="384" spans="7:9" s="185" customFormat="1">
      <c r="G384" s="186"/>
      <c r="I384" s="187"/>
    </row>
    <row r="385" spans="7:9" s="185" customFormat="1">
      <c r="G385" s="186"/>
      <c r="I385" s="187"/>
    </row>
    <row r="386" spans="7:9" s="185" customFormat="1">
      <c r="G386" s="186"/>
      <c r="I386" s="187"/>
    </row>
    <row r="387" spans="7:9" s="185" customFormat="1">
      <c r="G387" s="186"/>
      <c r="I387" s="187"/>
    </row>
    <row r="388" spans="7:9" s="185" customFormat="1">
      <c r="G388" s="186"/>
      <c r="I388" s="187"/>
    </row>
    <row r="389" spans="7:9" s="185" customFormat="1">
      <c r="G389" s="186"/>
      <c r="I389" s="187"/>
    </row>
    <row r="390" spans="7:9" s="185" customFormat="1">
      <c r="G390" s="186"/>
      <c r="I390" s="187"/>
    </row>
    <row r="391" spans="7:9" s="185" customFormat="1">
      <c r="G391" s="186"/>
      <c r="I391" s="187"/>
    </row>
    <row r="392" spans="7:9" s="185" customFormat="1">
      <c r="G392" s="186"/>
      <c r="I392" s="187"/>
    </row>
    <row r="393" spans="7:9" s="185" customFormat="1">
      <c r="G393" s="186"/>
      <c r="I393" s="187"/>
    </row>
    <row r="394" spans="7:9" s="185" customFormat="1">
      <c r="G394" s="186"/>
      <c r="I394" s="187"/>
    </row>
    <row r="395" spans="7:9" s="185" customFormat="1">
      <c r="G395" s="186"/>
      <c r="I395" s="187"/>
    </row>
    <row r="396" spans="7:9" s="185" customFormat="1">
      <c r="G396" s="186"/>
      <c r="I396" s="187"/>
    </row>
    <row r="397" spans="7:9" s="185" customFormat="1">
      <c r="G397" s="186"/>
      <c r="I397" s="187"/>
    </row>
    <row r="398" spans="7:9" s="185" customFormat="1">
      <c r="G398" s="186"/>
      <c r="I398" s="187"/>
    </row>
    <row r="399" spans="7:9" s="185" customFormat="1">
      <c r="G399" s="186"/>
      <c r="I399" s="187"/>
    </row>
    <row r="400" spans="7:9" s="185" customFormat="1">
      <c r="G400" s="186"/>
      <c r="I400" s="187"/>
    </row>
    <row r="401" spans="7:9" s="185" customFormat="1">
      <c r="G401" s="186"/>
      <c r="I401" s="187"/>
    </row>
    <row r="402" spans="7:9" s="185" customFormat="1">
      <c r="G402" s="186"/>
      <c r="I402" s="187"/>
    </row>
    <row r="403" spans="7:9" s="185" customFormat="1">
      <c r="G403" s="186"/>
      <c r="I403" s="187"/>
    </row>
    <row r="404" spans="7:9" s="185" customFormat="1">
      <c r="G404" s="186"/>
      <c r="I404" s="187"/>
    </row>
    <row r="405" spans="7:9" s="185" customFormat="1">
      <c r="G405" s="186"/>
      <c r="I405" s="187"/>
    </row>
    <row r="406" spans="7:9" s="185" customFormat="1">
      <c r="G406" s="186"/>
      <c r="I406" s="187"/>
    </row>
    <row r="407" spans="7:9" s="185" customFormat="1">
      <c r="G407" s="186"/>
      <c r="I407" s="187"/>
    </row>
    <row r="408" spans="7:9" s="185" customFormat="1">
      <c r="G408" s="186"/>
      <c r="I408" s="187"/>
    </row>
    <row r="409" spans="7:9" s="185" customFormat="1">
      <c r="G409" s="186"/>
      <c r="I409" s="187"/>
    </row>
    <row r="410" spans="7:9" s="185" customFormat="1">
      <c r="G410" s="186"/>
      <c r="I410" s="187"/>
    </row>
    <row r="411" spans="7:9" s="185" customFormat="1">
      <c r="G411" s="186"/>
      <c r="I411" s="187"/>
    </row>
    <row r="412" spans="7:9" s="185" customFormat="1">
      <c r="G412" s="186"/>
      <c r="I412" s="187"/>
    </row>
    <row r="413" spans="7:9" s="185" customFormat="1">
      <c r="G413" s="186"/>
      <c r="I413" s="187"/>
    </row>
    <row r="414" spans="7:9" s="185" customFormat="1">
      <c r="G414" s="186"/>
      <c r="I414" s="187"/>
    </row>
    <row r="415" spans="7:9" s="185" customFormat="1">
      <c r="G415" s="186"/>
      <c r="I415" s="187"/>
    </row>
    <row r="416" spans="7:9" s="185" customFormat="1">
      <c r="G416" s="186"/>
      <c r="I416" s="187"/>
    </row>
    <row r="417" spans="7:9" s="185" customFormat="1">
      <c r="G417" s="186"/>
      <c r="I417" s="187"/>
    </row>
    <row r="418" spans="7:9" s="185" customFormat="1">
      <c r="G418" s="186"/>
      <c r="I418" s="187"/>
    </row>
    <row r="419" spans="7:9" s="185" customFormat="1">
      <c r="G419" s="186"/>
      <c r="I419" s="187"/>
    </row>
    <row r="420" spans="7:9" s="185" customFormat="1">
      <c r="G420" s="186"/>
      <c r="I420" s="187"/>
    </row>
    <row r="421" spans="7:9" s="185" customFormat="1">
      <c r="G421" s="186"/>
      <c r="I421" s="187"/>
    </row>
    <row r="422" spans="7:9" s="185" customFormat="1">
      <c r="G422" s="186"/>
      <c r="I422" s="187"/>
    </row>
    <row r="423" spans="7:9" s="185" customFormat="1">
      <c r="G423" s="186"/>
      <c r="I423" s="187"/>
    </row>
    <row r="424" spans="7:9" s="185" customFormat="1">
      <c r="G424" s="186"/>
      <c r="I424" s="187"/>
    </row>
    <row r="425" spans="7:9" s="185" customFormat="1">
      <c r="G425" s="186"/>
      <c r="I425" s="187"/>
    </row>
    <row r="426" spans="7:9" s="185" customFormat="1">
      <c r="G426" s="186"/>
      <c r="I426" s="187"/>
    </row>
    <row r="427" spans="7:9" s="185" customFormat="1">
      <c r="G427" s="186"/>
      <c r="I427" s="187"/>
    </row>
    <row r="428" spans="7:9" s="185" customFormat="1">
      <c r="G428" s="186"/>
      <c r="I428" s="187"/>
    </row>
    <row r="429" spans="7:9" s="185" customFormat="1">
      <c r="G429" s="186"/>
      <c r="I429" s="187"/>
    </row>
    <row r="430" spans="7:9" s="185" customFormat="1">
      <c r="G430" s="186"/>
      <c r="I430" s="187"/>
    </row>
    <row r="431" spans="7:9" s="185" customFormat="1">
      <c r="G431" s="186"/>
      <c r="I431" s="187"/>
    </row>
    <row r="432" spans="7:9" s="185" customFormat="1">
      <c r="G432" s="186"/>
      <c r="I432" s="187"/>
    </row>
    <row r="433" spans="7:9" s="185" customFormat="1">
      <c r="G433" s="186"/>
      <c r="I433" s="187"/>
    </row>
    <row r="434" spans="7:9" s="185" customFormat="1">
      <c r="G434" s="186"/>
      <c r="I434" s="187"/>
    </row>
    <row r="435" spans="7:9" s="185" customFormat="1">
      <c r="G435" s="186"/>
      <c r="I435" s="187"/>
    </row>
    <row r="436" spans="7:9" s="185" customFormat="1">
      <c r="G436" s="186"/>
      <c r="I436" s="187"/>
    </row>
    <row r="437" spans="7:9" s="185" customFormat="1">
      <c r="G437" s="186"/>
      <c r="I437" s="187"/>
    </row>
    <row r="438" spans="7:9" s="185" customFormat="1">
      <c r="G438" s="186"/>
      <c r="I438" s="187"/>
    </row>
    <row r="439" spans="7:9" s="185" customFormat="1">
      <c r="G439" s="186"/>
      <c r="I439" s="187"/>
    </row>
    <row r="440" spans="7:9" s="185" customFormat="1">
      <c r="G440" s="186"/>
      <c r="I440" s="187"/>
    </row>
    <row r="441" spans="7:9" s="185" customFormat="1">
      <c r="G441" s="186"/>
      <c r="I441" s="187"/>
    </row>
    <row r="442" spans="7:9" s="185" customFormat="1">
      <c r="G442" s="186"/>
      <c r="I442" s="187"/>
    </row>
    <row r="443" spans="7:9" s="185" customFormat="1">
      <c r="G443" s="186"/>
      <c r="I443" s="187"/>
    </row>
    <row r="444" spans="7:9" s="185" customFormat="1">
      <c r="G444" s="186"/>
      <c r="I444" s="187"/>
    </row>
    <row r="445" spans="7:9" s="185" customFormat="1">
      <c r="G445" s="186"/>
      <c r="I445" s="187"/>
    </row>
    <row r="446" spans="7:9" s="185" customFormat="1">
      <c r="G446" s="186"/>
      <c r="I446" s="187"/>
    </row>
    <row r="447" spans="7:9" s="185" customFormat="1">
      <c r="G447" s="186"/>
      <c r="I447" s="187"/>
    </row>
    <row r="448" spans="7:9" s="185" customFormat="1">
      <c r="G448" s="186"/>
      <c r="I448" s="187"/>
    </row>
    <row r="449" spans="7:9" s="185" customFormat="1">
      <c r="G449" s="186"/>
      <c r="I449" s="187"/>
    </row>
    <row r="450" spans="7:9" s="185" customFormat="1">
      <c r="G450" s="186"/>
      <c r="I450" s="187"/>
    </row>
    <row r="451" spans="7:9" s="185" customFormat="1">
      <c r="G451" s="186"/>
      <c r="I451" s="187"/>
    </row>
    <row r="452" spans="7:9" s="185" customFormat="1">
      <c r="G452" s="186"/>
      <c r="I452" s="187"/>
    </row>
    <row r="453" spans="7:9" s="185" customFormat="1">
      <c r="G453" s="186"/>
      <c r="I453" s="187"/>
    </row>
    <row r="454" spans="7:9" s="185" customFormat="1">
      <c r="G454" s="186"/>
      <c r="I454" s="187"/>
    </row>
    <row r="455" spans="7:9" s="185" customFormat="1">
      <c r="G455" s="186"/>
      <c r="I455" s="187"/>
    </row>
    <row r="456" spans="7:9" s="185" customFormat="1">
      <c r="G456" s="186"/>
      <c r="I456" s="187"/>
    </row>
    <row r="457" spans="7:9" s="185" customFormat="1">
      <c r="G457" s="186"/>
      <c r="I457" s="187"/>
    </row>
    <row r="458" spans="7:9" s="185" customFormat="1">
      <c r="G458" s="186"/>
      <c r="I458" s="187"/>
    </row>
    <row r="459" spans="7:9" s="185" customFormat="1">
      <c r="G459" s="186"/>
      <c r="I459" s="187"/>
    </row>
    <row r="460" spans="7:9" s="185" customFormat="1">
      <c r="G460" s="186"/>
      <c r="I460" s="187"/>
    </row>
    <row r="461" spans="7:9" s="185" customFormat="1">
      <c r="G461" s="186"/>
      <c r="I461" s="187"/>
    </row>
    <row r="462" spans="7:9" s="185" customFormat="1">
      <c r="G462" s="186"/>
      <c r="I462" s="187"/>
    </row>
    <row r="463" spans="7:9" s="185" customFormat="1">
      <c r="G463" s="186"/>
      <c r="I463" s="187"/>
    </row>
    <row r="464" spans="7:9" s="185" customFormat="1">
      <c r="G464" s="186"/>
      <c r="I464" s="187"/>
    </row>
    <row r="465" spans="7:9" s="185" customFormat="1">
      <c r="G465" s="186"/>
      <c r="I465" s="187"/>
    </row>
    <row r="466" spans="7:9" s="185" customFormat="1">
      <c r="G466" s="186"/>
      <c r="I466" s="187"/>
    </row>
    <row r="467" spans="7:9" s="185" customFormat="1">
      <c r="G467" s="186"/>
      <c r="I467" s="187"/>
    </row>
    <row r="468" spans="7:9" s="185" customFormat="1">
      <c r="G468" s="186"/>
      <c r="I468" s="187"/>
    </row>
    <row r="469" spans="7:9" s="185" customFormat="1">
      <c r="G469" s="186"/>
      <c r="I469" s="187"/>
    </row>
    <row r="470" spans="7:9" s="185" customFormat="1">
      <c r="G470" s="186"/>
      <c r="I470" s="187"/>
    </row>
    <row r="471" spans="7:9" s="185" customFormat="1">
      <c r="G471" s="186"/>
      <c r="I471" s="187"/>
    </row>
    <row r="472" spans="7:9" s="185" customFormat="1">
      <c r="G472" s="186"/>
      <c r="I472" s="187"/>
    </row>
    <row r="473" spans="7:9" s="185" customFormat="1">
      <c r="G473" s="186"/>
      <c r="I473" s="187"/>
    </row>
    <row r="474" spans="7:9" s="185" customFormat="1">
      <c r="G474" s="186"/>
      <c r="I474" s="187"/>
    </row>
    <row r="475" spans="7:9" s="185" customFormat="1">
      <c r="G475" s="186"/>
      <c r="I475" s="187"/>
    </row>
    <row r="476" spans="7:9" s="185" customFormat="1">
      <c r="G476" s="186"/>
      <c r="I476" s="187"/>
    </row>
    <row r="477" spans="7:9" s="185" customFormat="1">
      <c r="G477" s="186"/>
      <c r="I477" s="187"/>
    </row>
    <row r="478" spans="7:9" s="185" customFormat="1">
      <c r="G478" s="186"/>
      <c r="I478" s="187"/>
    </row>
    <row r="479" spans="7:9" s="185" customFormat="1">
      <c r="G479" s="186"/>
      <c r="I479" s="187"/>
    </row>
    <row r="480" spans="7:9" s="185" customFormat="1">
      <c r="G480" s="186"/>
      <c r="I480" s="187"/>
    </row>
    <row r="481" spans="1:9" s="185" customFormat="1">
      <c r="G481" s="186"/>
      <c r="I481" s="187"/>
    </row>
    <row r="482" spans="1:9" s="185" customFormat="1">
      <c r="G482" s="186"/>
      <c r="I482" s="187"/>
    </row>
    <row r="483" spans="1:9" s="185" customFormat="1">
      <c r="G483" s="186"/>
      <c r="I483" s="187"/>
    </row>
    <row r="484" spans="1:9" s="185" customFormat="1">
      <c r="G484" s="186"/>
      <c r="I484" s="187"/>
    </row>
    <row r="485" spans="1:9" s="185" customFormat="1">
      <c r="G485" s="186"/>
      <c r="I485" s="187"/>
    </row>
    <row r="486" spans="1:9" s="185" customFormat="1">
      <c r="G486" s="186"/>
      <c r="I486" s="187"/>
    </row>
    <row r="487" spans="1:9" s="185" customFormat="1">
      <c r="G487" s="186"/>
      <c r="I487" s="187"/>
    </row>
    <row r="488" spans="1:9" s="185" customFormat="1">
      <c r="G488" s="186"/>
      <c r="I488" s="187"/>
    </row>
    <row r="489" spans="1:9" s="185" customFormat="1">
      <c r="G489" s="186"/>
      <c r="I489" s="187"/>
    </row>
    <row r="490" spans="1:9" s="185" customFormat="1">
      <c r="G490" s="186"/>
      <c r="I490" s="187"/>
    </row>
    <row r="491" spans="1:9" s="185" customFormat="1">
      <c r="G491" s="186"/>
      <c r="I491" s="187"/>
    </row>
    <row r="492" spans="1:9" s="185" customFormat="1">
      <c r="G492" s="186"/>
      <c r="I492" s="187"/>
    </row>
    <row r="493" spans="1:9" s="185" customFormat="1">
      <c r="G493" s="186"/>
      <c r="I493" s="187"/>
    </row>
    <row r="494" spans="1:9" s="185" customFormat="1">
      <c r="A494" s="177"/>
      <c r="B494" s="177"/>
      <c r="C494" s="177"/>
      <c r="D494" s="177"/>
      <c r="E494" s="177"/>
      <c r="F494" s="177"/>
      <c r="G494" s="178"/>
      <c r="H494" s="177"/>
      <c r="I494" s="179"/>
    </row>
    <row r="495" spans="1:9" s="185" customFormat="1">
      <c r="A495" s="177"/>
      <c r="B495" s="177"/>
      <c r="C495" s="177"/>
      <c r="D495" s="177"/>
      <c r="E495" s="177"/>
      <c r="F495" s="177"/>
      <c r="G495" s="178"/>
      <c r="H495" s="177"/>
      <c r="I495" s="179"/>
    </row>
    <row r="496" spans="1:9" s="185" customFormat="1">
      <c r="A496" s="177"/>
      <c r="B496" s="177"/>
      <c r="C496" s="177"/>
      <c r="D496" s="177"/>
      <c r="E496" s="177"/>
      <c r="F496" s="177"/>
      <c r="G496" s="178"/>
      <c r="H496" s="177"/>
      <c r="I496" s="179"/>
    </row>
    <row r="497" spans="1:9" s="185" customFormat="1">
      <c r="A497" s="177"/>
      <c r="B497" s="177"/>
      <c r="C497" s="177"/>
      <c r="D497" s="177"/>
      <c r="E497" s="177"/>
      <c r="F497" s="177"/>
      <c r="G497" s="178"/>
      <c r="H497" s="177"/>
      <c r="I497" s="179"/>
    </row>
    <row r="498" spans="1:9" s="185" customFormat="1">
      <c r="A498" s="177"/>
      <c r="B498" s="177"/>
      <c r="C498" s="177"/>
      <c r="D498" s="177"/>
      <c r="E498" s="177"/>
      <c r="F498" s="177"/>
      <c r="G498" s="178"/>
      <c r="H498" s="177"/>
      <c r="I498" s="179"/>
    </row>
    <row r="499" spans="1:9" s="185" customFormat="1">
      <c r="A499" s="177"/>
      <c r="B499" s="177"/>
      <c r="C499" s="177"/>
      <c r="D499" s="177"/>
      <c r="E499" s="177"/>
      <c r="F499" s="177"/>
      <c r="G499" s="178"/>
      <c r="H499" s="177"/>
      <c r="I499" s="179"/>
    </row>
  </sheetData>
  <sheetProtection algorithmName="SHA-512" hashValue="QRRkacrkj2ZUAkuhP3WdokdB9/hTEaxauSVOVP0J1BVP7F+eL8wuxEFOm4hpGShvxm+rMas3z6zA09hOP/rGEg==" saltValue="HCssX5p75S5ZLB+gFD32KQ==" spinCount="100000" sheet="1" objects="1" scenarios="1"/>
  <customSheetViews>
    <customSheetView guid="{52CD16EA-6A0A-4D86-B11B-631248FD7960}" scale="85" showGridLines="0" showRowCol="0" printArea="1" showRuler="0" topLeftCell="A29">
      <selection activeCell="J46" sqref="J46"/>
      <pageMargins left="0.7" right="0.7" top="0.5" bottom="0.5" header="0.3" footer="0.3"/>
      <pageSetup orientation="portrait" r:id="rId1"/>
    </customSheetView>
  </customSheetViews>
  <mergeCells count="43">
    <mergeCell ref="G38:H38"/>
    <mergeCell ref="A24:B24"/>
    <mergeCell ref="A25:B25"/>
    <mergeCell ref="A28:B28"/>
    <mergeCell ref="A29:I29"/>
    <mergeCell ref="A30:C30"/>
    <mergeCell ref="A31:C31"/>
    <mergeCell ref="A32:C32"/>
    <mergeCell ref="A33:C33"/>
    <mergeCell ref="A34:C34"/>
    <mergeCell ref="A37:C37"/>
    <mergeCell ref="G36:H36"/>
    <mergeCell ref="A36:F36"/>
    <mergeCell ref="A23:B23"/>
    <mergeCell ref="A27:I27"/>
    <mergeCell ref="D28:F28"/>
    <mergeCell ref="D20:F26"/>
    <mergeCell ref="A26:B26"/>
    <mergeCell ref="A20:B20"/>
    <mergeCell ref="A5:I5"/>
    <mergeCell ref="A15:I15"/>
    <mergeCell ref="A11:B11"/>
    <mergeCell ref="A6:B6"/>
    <mergeCell ref="A7:B7"/>
    <mergeCell ref="A8:B8"/>
    <mergeCell ref="A13:B13"/>
    <mergeCell ref="A12:B12"/>
    <mergeCell ref="A41:B41"/>
    <mergeCell ref="C39:F39"/>
    <mergeCell ref="C40:F40"/>
    <mergeCell ref="C41:F41"/>
    <mergeCell ref="A9:B9"/>
    <mergeCell ref="D6:F9"/>
    <mergeCell ref="A19:I19"/>
    <mergeCell ref="D11:F11"/>
    <mergeCell ref="D12:F12"/>
    <mergeCell ref="D16:F18"/>
    <mergeCell ref="A39:B40"/>
    <mergeCell ref="A18:B18"/>
    <mergeCell ref="A16:B16"/>
    <mergeCell ref="A17:B17"/>
    <mergeCell ref="A21:B21"/>
    <mergeCell ref="A22:B22"/>
  </mergeCells>
  <printOptions horizontalCentered="1"/>
  <pageMargins left="0.25" right="0.25" top="0.75" bottom="0.75" header="0.3" footer="0.3"/>
  <pageSetup scale="85" orientation="portrait" r:id="rId2"/>
  <headerFooter>
    <oddFooter>&amp;L_x000D_&amp;1#&amp;"Calibri"&amp;10&amp;K000000 PUBLIC: Approved for public release. No restrictions on distribution</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N358"/>
  <sheetViews>
    <sheetView showGridLines="0" showRowColHeaders="0" zoomScaleNormal="100" zoomScalePageLayoutView="55" workbookViewId="0">
      <selection activeCell="L10" sqref="L10"/>
    </sheetView>
  </sheetViews>
  <sheetFormatPr defaultColWidth="8.6328125" defaultRowHeight="12.5"/>
  <cols>
    <col min="1" max="1" width="8.6328125" style="214"/>
    <col min="2" max="2" width="19.6328125" style="214" customWidth="1"/>
    <col min="3" max="3" width="10.36328125" style="214" customWidth="1"/>
    <col min="4" max="4" width="10.6328125" style="214" customWidth="1"/>
    <col min="5" max="5" width="11.6328125" style="214" customWidth="1"/>
    <col min="6" max="6" width="0.36328125" style="214" customWidth="1"/>
    <col min="7" max="7" width="6" style="214" hidden="1" customWidth="1"/>
    <col min="8" max="8" width="0.36328125" style="214" customWidth="1"/>
    <col min="9" max="9" width="5.453125" style="214" customWidth="1"/>
    <col min="10" max="10" width="8.6328125" style="214"/>
    <col min="11" max="11" width="19.6328125" style="214" customWidth="1"/>
    <col min="12" max="12" width="10.453125" style="214" customWidth="1"/>
    <col min="13" max="13" width="10.54296875" style="214" customWidth="1"/>
    <col min="14" max="14" width="11.6328125" style="214" customWidth="1"/>
    <col min="15" max="15" width="8.54296875" style="214" hidden="1" customWidth="1"/>
    <col min="16" max="16" width="0.36328125" style="214" customWidth="1"/>
    <col min="17" max="17" width="10.6328125" style="214" hidden="1" customWidth="1"/>
    <col min="18" max="18" width="4.6328125" style="214" customWidth="1"/>
    <col min="19" max="19" width="7.54296875" style="214" customWidth="1"/>
    <col min="20" max="118" width="8.6328125" style="215"/>
    <col min="119" max="16384" width="8.6328125" style="214"/>
  </cols>
  <sheetData>
    <row r="1" spans="1:19" ht="31">
      <c r="A1" s="283" t="s">
        <v>200</v>
      </c>
      <c r="B1" s="218"/>
      <c r="C1" s="218"/>
      <c r="D1" s="218"/>
      <c r="E1" s="216"/>
      <c r="F1" s="216"/>
      <c r="G1" s="216"/>
      <c r="H1" s="216"/>
      <c r="I1" s="216"/>
      <c r="J1" s="216"/>
      <c r="K1" s="216"/>
      <c r="L1" s="216"/>
      <c r="M1" s="216"/>
      <c r="N1" s="216"/>
      <c r="O1" s="216"/>
      <c r="P1" s="216"/>
      <c r="Q1" s="216"/>
      <c r="R1" s="216"/>
      <c r="S1" s="216"/>
    </row>
    <row r="2" spans="1:19" ht="15.5">
      <c r="A2" s="296" t="s">
        <v>205</v>
      </c>
      <c r="B2" s="218"/>
      <c r="C2" s="218"/>
      <c r="D2" s="218"/>
      <c r="E2" s="216"/>
      <c r="F2" s="216"/>
      <c r="G2" s="216"/>
      <c r="H2" s="216"/>
      <c r="I2" s="216"/>
      <c r="J2" s="216"/>
      <c r="K2" s="216"/>
      <c r="L2" s="216"/>
      <c r="M2" s="216"/>
      <c r="N2" s="216"/>
      <c r="O2" s="216"/>
      <c r="P2" s="216"/>
      <c r="Q2" s="216"/>
      <c r="R2" s="216"/>
      <c r="S2" s="216"/>
    </row>
    <row r="3" spans="1:19">
      <c r="B3" s="216"/>
      <c r="C3" s="216"/>
      <c r="D3" s="216"/>
      <c r="E3" s="216"/>
      <c r="F3" s="216"/>
      <c r="G3" s="216"/>
      <c r="H3" s="216"/>
      <c r="I3" s="216"/>
      <c r="J3" s="216"/>
      <c r="K3" s="216"/>
      <c r="L3" s="216"/>
      <c r="M3" s="216"/>
      <c r="N3" s="216"/>
      <c r="O3" s="216"/>
      <c r="P3" s="216"/>
      <c r="Q3" s="216"/>
      <c r="R3" s="216"/>
      <c r="S3" s="216"/>
    </row>
    <row r="4" spans="1:19" ht="14.5">
      <c r="A4" s="402" t="s">
        <v>138</v>
      </c>
      <c r="B4" s="402"/>
      <c r="C4" s="219" t="s">
        <v>2</v>
      </c>
      <c r="D4" s="219" t="s">
        <v>140</v>
      </c>
      <c r="E4" s="219" t="s">
        <v>141</v>
      </c>
      <c r="F4" s="232" t="s">
        <v>162</v>
      </c>
      <c r="G4" s="233" t="s">
        <v>143</v>
      </c>
      <c r="H4" s="234" t="s">
        <v>163</v>
      </c>
      <c r="I4" s="234" t="s">
        <v>144</v>
      </c>
      <c r="J4" s="402" t="s">
        <v>139</v>
      </c>
      <c r="K4" s="402"/>
      <c r="L4" s="220" t="s">
        <v>2</v>
      </c>
      <c r="M4" s="219" t="s">
        <v>140</v>
      </c>
      <c r="N4" s="219" t="s">
        <v>141</v>
      </c>
      <c r="O4" s="232" t="s">
        <v>162</v>
      </c>
      <c r="P4" s="233" t="s">
        <v>143</v>
      </c>
      <c r="Q4" s="234" t="s">
        <v>163</v>
      </c>
      <c r="R4" s="234" t="s">
        <v>144</v>
      </c>
      <c r="S4" s="219" t="s">
        <v>142</v>
      </c>
    </row>
    <row r="5" spans="1:19" ht="14.5">
      <c r="A5" s="400"/>
      <c r="B5" s="400"/>
      <c r="C5" s="267"/>
      <c r="D5" s="306"/>
      <c r="E5" s="306"/>
      <c r="F5" s="235">
        <f t="shared" ref="F5:F22" si="0">IF(S5=$S$26,(C5*D5)/1000,$N$30*(C5*D5)/1000)</f>
        <v>0</v>
      </c>
      <c r="G5" s="235">
        <f>C5*D5/1000</f>
        <v>0</v>
      </c>
      <c r="H5" s="236">
        <f t="shared" ref="H5:H22" si="1">IF(S5=$S$26,(C5*D5*E5)/1000,$N$29*(C5*D5*E5)/1000)</f>
        <v>0</v>
      </c>
      <c r="I5" s="236">
        <f>C5*D5*E5/1000</f>
        <v>0</v>
      </c>
      <c r="J5" s="400"/>
      <c r="K5" s="400"/>
      <c r="L5" s="306"/>
      <c r="M5" s="306"/>
      <c r="N5" s="306"/>
      <c r="O5" s="237">
        <f t="shared" ref="O5:O22" si="2">IF(S5=$S$26,(L5*M5)/1000,$N$30*(L5*M5)/1000)</f>
        <v>0</v>
      </c>
      <c r="P5" s="237">
        <f>L5*M5/1000</f>
        <v>0</v>
      </c>
      <c r="Q5" s="238">
        <f t="shared" ref="Q5:Q22" si="3">IF(S5=$S$26,(L5*M5*N5)/1000,$N$29*(L5*M5*N5)/1000)</f>
        <v>0</v>
      </c>
      <c r="R5" s="238">
        <f>L5*M5*N5/1000</f>
        <v>0</v>
      </c>
      <c r="S5" s="266"/>
    </row>
    <row r="6" spans="1:19" ht="12.75" customHeight="1">
      <c r="A6" s="400"/>
      <c r="B6" s="400"/>
      <c r="C6" s="268"/>
      <c r="D6" s="306"/>
      <c r="E6" s="306"/>
      <c r="F6" s="235">
        <f t="shared" si="0"/>
        <v>0</v>
      </c>
      <c r="G6" s="235">
        <f t="shared" ref="G6:G22" si="4">C6*D6/1000</f>
        <v>0</v>
      </c>
      <c r="H6" s="236">
        <f t="shared" si="1"/>
        <v>0</v>
      </c>
      <c r="I6" s="236">
        <f t="shared" ref="I6:I22" si="5">C6*D6*E6/1000</f>
        <v>0</v>
      </c>
      <c r="J6" s="400"/>
      <c r="K6" s="400"/>
      <c r="L6" s="306"/>
      <c r="M6" s="306"/>
      <c r="N6" s="306"/>
      <c r="O6" s="237">
        <f t="shared" si="2"/>
        <v>0</v>
      </c>
      <c r="P6" s="237">
        <f t="shared" ref="P6:P22" si="6">L6*M6/1000</f>
        <v>0</v>
      </c>
      <c r="Q6" s="238">
        <f t="shared" si="3"/>
        <v>0</v>
      </c>
      <c r="R6" s="238">
        <f t="shared" ref="R6:R22" si="7">L6*M6*N6/1000</f>
        <v>0</v>
      </c>
      <c r="S6" s="266"/>
    </row>
    <row r="7" spans="1:19" ht="14.5">
      <c r="A7" s="400"/>
      <c r="B7" s="400"/>
      <c r="C7" s="267"/>
      <c r="D7" s="306"/>
      <c r="E7" s="306"/>
      <c r="F7" s="235">
        <f t="shared" si="0"/>
        <v>0</v>
      </c>
      <c r="G7" s="235">
        <f t="shared" si="4"/>
        <v>0</v>
      </c>
      <c r="H7" s="236">
        <f t="shared" si="1"/>
        <v>0</v>
      </c>
      <c r="I7" s="236">
        <f t="shared" si="5"/>
        <v>0</v>
      </c>
      <c r="J7" s="400"/>
      <c r="K7" s="400"/>
      <c r="L7" s="306"/>
      <c r="M7" s="306"/>
      <c r="N7" s="306"/>
      <c r="O7" s="237">
        <f t="shared" si="2"/>
        <v>0</v>
      </c>
      <c r="P7" s="237">
        <f t="shared" si="6"/>
        <v>0</v>
      </c>
      <c r="Q7" s="238">
        <f t="shared" si="3"/>
        <v>0</v>
      </c>
      <c r="R7" s="238">
        <f t="shared" si="7"/>
        <v>0</v>
      </c>
      <c r="S7" s="266"/>
    </row>
    <row r="8" spans="1:19" ht="14.5">
      <c r="A8" s="400"/>
      <c r="B8" s="400"/>
      <c r="C8" s="267"/>
      <c r="D8" s="306"/>
      <c r="E8" s="306"/>
      <c r="F8" s="235">
        <f t="shared" si="0"/>
        <v>0</v>
      </c>
      <c r="G8" s="235">
        <f t="shared" si="4"/>
        <v>0</v>
      </c>
      <c r="H8" s="236">
        <f t="shared" si="1"/>
        <v>0</v>
      </c>
      <c r="I8" s="236">
        <f t="shared" si="5"/>
        <v>0</v>
      </c>
      <c r="J8" s="400"/>
      <c r="K8" s="400"/>
      <c r="L8" s="306"/>
      <c r="M8" s="306"/>
      <c r="N8" s="306"/>
      <c r="O8" s="237">
        <f t="shared" si="2"/>
        <v>0</v>
      </c>
      <c r="P8" s="237">
        <f t="shared" si="6"/>
        <v>0</v>
      </c>
      <c r="Q8" s="238">
        <f t="shared" si="3"/>
        <v>0</v>
      </c>
      <c r="R8" s="238">
        <f t="shared" si="7"/>
        <v>0</v>
      </c>
      <c r="S8" s="266"/>
    </row>
    <row r="9" spans="1:19" ht="14.5">
      <c r="A9" s="400"/>
      <c r="B9" s="400"/>
      <c r="C9" s="267"/>
      <c r="D9" s="306"/>
      <c r="E9" s="306"/>
      <c r="F9" s="235">
        <f t="shared" si="0"/>
        <v>0</v>
      </c>
      <c r="G9" s="235">
        <f t="shared" si="4"/>
        <v>0</v>
      </c>
      <c r="H9" s="236">
        <f t="shared" si="1"/>
        <v>0</v>
      </c>
      <c r="I9" s="236">
        <f t="shared" si="5"/>
        <v>0</v>
      </c>
      <c r="J9" s="400"/>
      <c r="K9" s="400"/>
      <c r="L9" s="306"/>
      <c r="M9" s="306"/>
      <c r="N9" s="306"/>
      <c r="O9" s="237">
        <f t="shared" si="2"/>
        <v>0</v>
      </c>
      <c r="P9" s="237">
        <f t="shared" si="6"/>
        <v>0</v>
      </c>
      <c r="Q9" s="238">
        <f t="shared" si="3"/>
        <v>0</v>
      </c>
      <c r="R9" s="238">
        <f t="shared" si="7"/>
        <v>0</v>
      </c>
      <c r="S9" s="266"/>
    </row>
    <row r="10" spans="1:19" ht="14.5">
      <c r="A10" s="400"/>
      <c r="B10" s="400"/>
      <c r="C10" s="267"/>
      <c r="D10" s="306"/>
      <c r="E10" s="306"/>
      <c r="F10" s="235">
        <f t="shared" si="0"/>
        <v>0</v>
      </c>
      <c r="G10" s="235">
        <f t="shared" si="4"/>
        <v>0</v>
      </c>
      <c r="H10" s="236">
        <f t="shared" si="1"/>
        <v>0</v>
      </c>
      <c r="I10" s="236">
        <f t="shared" si="5"/>
        <v>0</v>
      </c>
      <c r="J10" s="400"/>
      <c r="K10" s="400"/>
      <c r="L10" s="306"/>
      <c r="M10" s="306"/>
      <c r="N10" s="306"/>
      <c r="O10" s="237">
        <f t="shared" si="2"/>
        <v>0</v>
      </c>
      <c r="P10" s="237">
        <f t="shared" si="6"/>
        <v>0</v>
      </c>
      <c r="Q10" s="238">
        <f t="shared" si="3"/>
        <v>0</v>
      </c>
      <c r="R10" s="238">
        <f t="shared" si="7"/>
        <v>0</v>
      </c>
      <c r="S10" s="266"/>
    </row>
    <row r="11" spans="1:19" ht="14.5">
      <c r="A11" s="400"/>
      <c r="B11" s="400"/>
      <c r="C11" s="269"/>
      <c r="D11" s="269"/>
      <c r="E11" s="269"/>
      <c r="F11" s="235">
        <f t="shared" si="0"/>
        <v>0</v>
      </c>
      <c r="G11" s="235">
        <f t="shared" si="4"/>
        <v>0</v>
      </c>
      <c r="H11" s="236">
        <f t="shared" si="1"/>
        <v>0</v>
      </c>
      <c r="I11" s="236">
        <f t="shared" si="5"/>
        <v>0</v>
      </c>
      <c r="J11" s="400"/>
      <c r="K11" s="400"/>
      <c r="L11" s="269"/>
      <c r="M11" s="269"/>
      <c r="N11" s="269"/>
      <c r="O11" s="237">
        <f t="shared" si="2"/>
        <v>0</v>
      </c>
      <c r="P11" s="237">
        <f t="shared" si="6"/>
        <v>0</v>
      </c>
      <c r="Q11" s="238">
        <f t="shared" si="3"/>
        <v>0</v>
      </c>
      <c r="R11" s="238">
        <f t="shared" si="7"/>
        <v>0</v>
      </c>
      <c r="S11" s="266"/>
    </row>
    <row r="12" spans="1:19" ht="14.5">
      <c r="A12" s="400"/>
      <c r="B12" s="400"/>
      <c r="C12" s="269"/>
      <c r="D12" s="269"/>
      <c r="E12" s="269"/>
      <c r="F12" s="235">
        <f t="shared" si="0"/>
        <v>0</v>
      </c>
      <c r="G12" s="235">
        <f t="shared" si="4"/>
        <v>0</v>
      </c>
      <c r="H12" s="236">
        <f t="shared" si="1"/>
        <v>0</v>
      </c>
      <c r="I12" s="236">
        <f t="shared" si="5"/>
        <v>0</v>
      </c>
      <c r="J12" s="400"/>
      <c r="K12" s="400"/>
      <c r="L12" s="269"/>
      <c r="M12" s="269"/>
      <c r="N12" s="269"/>
      <c r="O12" s="237">
        <f t="shared" si="2"/>
        <v>0</v>
      </c>
      <c r="P12" s="237">
        <f t="shared" si="6"/>
        <v>0</v>
      </c>
      <c r="Q12" s="238">
        <f t="shared" si="3"/>
        <v>0</v>
      </c>
      <c r="R12" s="238">
        <f t="shared" si="7"/>
        <v>0</v>
      </c>
      <c r="S12" s="266"/>
    </row>
    <row r="13" spans="1:19" ht="14.5">
      <c r="A13" s="400"/>
      <c r="B13" s="400"/>
      <c r="C13" s="269"/>
      <c r="D13" s="269"/>
      <c r="E13" s="269"/>
      <c r="F13" s="235">
        <f t="shared" si="0"/>
        <v>0</v>
      </c>
      <c r="G13" s="235">
        <f t="shared" si="4"/>
        <v>0</v>
      </c>
      <c r="H13" s="236">
        <f t="shared" si="1"/>
        <v>0</v>
      </c>
      <c r="I13" s="236">
        <f t="shared" si="5"/>
        <v>0</v>
      </c>
      <c r="J13" s="400"/>
      <c r="K13" s="400"/>
      <c r="L13" s="269"/>
      <c r="M13" s="269"/>
      <c r="N13" s="269"/>
      <c r="O13" s="237">
        <f t="shared" si="2"/>
        <v>0</v>
      </c>
      <c r="P13" s="237">
        <f t="shared" si="6"/>
        <v>0</v>
      </c>
      <c r="Q13" s="238">
        <f t="shared" si="3"/>
        <v>0</v>
      </c>
      <c r="R13" s="238">
        <f t="shared" si="7"/>
        <v>0</v>
      </c>
      <c r="S13" s="266"/>
    </row>
    <row r="14" spans="1:19" ht="14.5">
      <c r="A14" s="400"/>
      <c r="B14" s="400"/>
      <c r="C14" s="269"/>
      <c r="D14" s="269"/>
      <c r="E14" s="269"/>
      <c r="F14" s="235">
        <f t="shared" si="0"/>
        <v>0</v>
      </c>
      <c r="G14" s="235">
        <f t="shared" si="4"/>
        <v>0</v>
      </c>
      <c r="H14" s="236">
        <f t="shared" si="1"/>
        <v>0</v>
      </c>
      <c r="I14" s="236">
        <f t="shared" si="5"/>
        <v>0</v>
      </c>
      <c r="J14" s="400"/>
      <c r="K14" s="400"/>
      <c r="L14" s="269"/>
      <c r="M14" s="269"/>
      <c r="N14" s="269"/>
      <c r="O14" s="237">
        <f t="shared" si="2"/>
        <v>0</v>
      </c>
      <c r="P14" s="237">
        <f t="shared" si="6"/>
        <v>0</v>
      </c>
      <c r="Q14" s="238">
        <f t="shared" si="3"/>
        <v>0</v>
      </c>
      <c r="R14" s="238">
        <f t="shared" si="7"/>
        <v>0</v>
      </c>
      <c r="S14" s="266"/>
    </row>
    <row r="15" spans="1:19" ht="14.5">
      <c r="A15" s="400"/>
      <c r="B15" s="400"/>
      <c r="C15" s="269"/>
      <c r="D15" s="269"/>
      <c r="E15" s="269"/>
      <c r="F15" s="235">
        <f t="shared" si="0"/>
        <v>0</v>
      </c>
      <c r="G15" s="235">
        <f t="shared" si="4"/>
        <v>0</v>
      </c>
      <c r="H15" s="236">
        <f t="shared" si="1"/>
        <v>0</v>
      </c>
      <c r="I15" s="236">
        <f t="shared" si="5"/>
        <v>0</v>
      </c>
      <c r="J15" s="400"/>
      <c r="K15" s="400"/>
      <c r="L15" s="269"/>
      <c r="M15" s="269"/>
      <c r="N15" s="269"/>
      <c r="O15" s="237">
        <f t="shared" si="2"/>
        <v>0</v>
      </c>
      <c r="P15" s="237">
        <f t="shared" si="6"/>
        <v>0</v>
      </c>
      <c r="Q15" s="238">
        <f t="shared" si="3"/>
        <v>0</v>
      </c>
      <c r="R15" s="238">
        <f t="shared" si="7"/>
        <v>0</v>
      </c>
      <c r="S15" s="266"/>
    </row>
    <row r="16" spans="1:19" ht="14.5">
      <c r="A16" s="400"/>
      <c r="B16" s="400"/>
      <c r="C16" s="269"/>
      <c r="D16" s="269"/>
      <c r="E16" s="269"/>
      <c r="F16" s="235">
        <f t="shared" si="0"/>
        <v>0</v>
      </c>
      <c r="G16" s="235">
        <f t="shared" si="4"/>
        <v>0</v>
      </c>
      <c r="H16" s="236">
        <f t="shared" si="1"/>
        <v>0</v>
      </c>
      <c r="I16" s="236">
        <f t="shared" si="5"/>
        <v>0</v>
      </c>
      <c r="J16" s="400"/>
      <c r="K16" s="400"/>
      <c r="L16" s="269"/>
      <c r="M16" s="269"/>
      <c r="N16" s="269"/>
      <c r="O16" s="237">
        <f t="shared" si="2"/>
        <v>0</v>
      </c>
      <c r="P16" s="237">
        <f t="shared" si="6"/>
        <v>0</v>
      </c>
      <c r="Q16" s="238">
        <f t="shared" si="3"/>
        <v>0</v>
      </c>
      <c r="R16" s="238">
        <f t="shared" si="7"/>
        <v>0</v>
      </c>
      <c r="S16" s="266"/>
    </row>
    <row r="17" spans="1:19" ht="14.5">
      <c r="A17" s="400"/>
      <c r="B17" s="400"/>
      <c r="C17" s="269"/>
      <c r="D17" s="269"/>
      <c r="E17" s="269"/>
      <c r="F17" s="235">
        <f t="shared" si="0"/>
        <v>0</v>
      </c>
      <c r="G17" s="235">
        <f t="shared" si="4"/>
        <v>0</v>
      </c>
      <c r="H17" s="236">
        <f t="shared" si="1"/>
        <v>0</v>
      </c>
      <c r="I17" s="236">
        <f t="shared" si="5"/>
        <v>0</v>
      </c>
      <c r="J17" s="400"/>
      <c r="K17" s="400"/>
      <c r="L17" s="269"/>
      <c r="M17" s="269"/>
      <c r="N17" s="269"/>
      <c r="O17" s="237">
        <f t="shared" si="2"/>
        <v>0</v>
      </c>
      <c r="P17" s="237">
        <f t="shared" si="6"/>
        <v>0</v>
      </c>
      <c r="Q17" s="238">
        <f t="shared" si="3"/>
        <v>0</v>
      </c>
      <c r="R17" s="238">
        <f t="shared" si="7"/>
        <v>0</v>
      </c>
      <c r="S17" s="266"/>
    </row>
    <row r="18" spans="1:19" ht="14.5">
      <c r="A18" s="400"/>
      <c r="B18" s="400"/>
      <c r="C18" s="269"/>
      <c r="D18" s="269"/>
      <c r="E18" s="269"/>
      <c r="F18" s="235">
        <f t="shared" si="0"/>
        <v>0</v>
      </c>
      <c r="G18" s="235">
        <f t="shared" si="4"/>
        <v>0</v>
      </c>
      <c r="H18" s="236">
        <f t="shared" si="1"/>
        <v>0</v>
      </c>
      <c r="I18" s="236">
        <f t="shared" si="5"/>
        <v>0</v>
      </c>
      <c r="J18" s="400"/>
      <c r="K18" s="400"/>
      <c r="L18" s="269"/>
      <c r="M18" s="269"/>
      <c r="N18" s="269"/>
      <c r="O18" s="237">
        <f t="shared" si="2"/>
        <v>0</v>
      </c>
      <c r="P18" s="237">
        <f t="shared" si="6"/>
        <v>0</v>
      </c>
      <c r="Q18" s="238">
        <f t="shared" si="3"/>
        <v>0</v>
      </c>
      <c r="R18" s="238">
        <f t="shared" si="7"/>
        <v>0</v>
      </c>
      <c r="S18" s="266"/>
    </row>
    <row r="19" spans="1:19" ht="14.5">
      <c r="A19" s="400"/>
      <c r="B19" s="400"/>
      <c r="C19" s="269"/>
      <c r="D19" s="269"/>
      <c r="E19" s="269"/>
      <c r="F19" s="235">
        <f t="shared" si="0"/>
        <v>0</v>
      </c>
      <c r="G19" s="235">
        <f t="shared" si="4"/>
        <v>0</v>
      </c>
      <c r="H19" s="236">
        <f t="shared" si="1"/>
        <v>0</v>
      </c>
      <c r="I19" s="236">
        <f t="shared" si="5"/>
        <v>0</v>
      </c>
      <c r="J19" s="400"/>
      <c r="K19" s="400"/>
      <c r="L19" s="269"/>
      <c r="M19" s="269"/>
      <c r="N19" s="269"/>
      <c r="O19" s="237">
        <f t="shared" si="2"/>
        <v>0</v>
      </c>
      <c r="P19" s="237">
        <f t="shared" si="6"/>
        <v>0</v>
      </c>
      <c r="Q19" s="238">
        <f t="shared" si="3"/>
        <v>0</v>
      </c>
      <c r="R19" s="238">
        <f t="shared" si="7"/>
        <v>0</v>
      </c>
      <c r="S19" s="266"/>
    </row>
    <row r="20" spans="1:19" ht="14.5">
      <c r="A20" s="400"/>
      <c r="B20" s="400"/>
      <c r="C20" s="269"/>
      <c r="D20" s="269"/>
      <c r="E20" s="269"/>
      <c r="F20" s="235">
        <f t="shared" si="0"/>
        <v>0</v>
      </c>
      <c r="G20" s="235">
        <f t="shared" si="4"/>
        <v>0</v>
      </c>
      <c r="H20" s="236">
        <f t="shared" si="1"/>
        <v>0</v>
      </c>
      <c r="I20" s="236">
        <f t="shared" si="5"/>
        <v>0</v>
      </c>
      <c r="J20" s="400"/>
      <c r="K20" s="400"/>
      <c r="L20" s="269"/>
      <c r="M20" s="269"/>
      <c r="N20" s="269"/>
      <c r="O20" s="237">
        <f t="shared" si="2"/>
        <v>0</v>
      </c>
      <c r="P20" s="237">
        <f t="shared" si="6"/>
        <v>0</v>
      </c>
      <c r="Q20" s="238">
        <f t="shared" si="3"/>
        <v>0</v>
      </c>
      <c r="R20" s="238">
        <f t="shared" si="7"/>
        <v>0</v>
      </c>
      <c r="S20" s="266"/>
    </row>
    <row r="21" spans="1:19" ht="14.5">
      <c r="A21" s="400"/>
      <c r="B21" s="400"/>
      <c r="C21" s="269"/>
      <c r="D21" s="269"/>
      <c r="E21" s="269"/>
      <c r="F21" s="235">
        <f t="shared" si="0"/>
        <v>0</v>
      </c>
      <c r="G21" s="235">
        <f t="shared" si="4"/>
        <v>0</v>
      </c>
      <c r="H21" s="236">
        <f t="shared" si="1"/>
        <v>0</v>
      </c>
      <c r="I21" s="236">
        <f t="shared" si="5"/>
        <v>0</v>
      </c>
      <c r="J21" s="400"/>
      <c r="K21" s="400"/>
      <c r="L21" s="269"/>
      <c r="M21" s="269"/>
      <c r="N21" s="269"/>
      <c r="O21" s="237">
        <f t="shared" si="2"/>
        <v>0</v>
      </c>
      <c r="P21" s="237">
        <f t="shared" si="6"/>
        <v>0</v>
      </c>
      <c r="Q21" s="238">
        <f t="shared" si="3"/>
        <v>0</v>
      </c>
      <c r="R21" s="238">
        <f t="shared" si="7"/>
        <v>0</v>
      </c>
      <c r="S21" s="266"/>
    </row>
    <row r="22" spans="1:19" ht="14.5">
      <c r="A22" s="400"/>
      <c r="B22" s="400"/>
      <c r="C22" s="269"/>
      <c r="D22" s="269"/>
      <c r="E22" s="269"/>
      <c r="F22" s="235">
        <f t="shared" si="0"/>
        <v>0</v>
      </c>
      <c r="G22" s="235">
        <f t="shared" si="4"/>
        <v>0</v>
      </c>
      <c r="H22" s="236">
        <f t="shared" si="1"/>
        <v>0</v>
      </c>
      <c r="I22" s="236">
        <f t="shared" si="5"/>
        <v>0</v>
      </c>
      <c r="J22" s="400"/>
      <c r="K22" s="400"/>
      <c r="L22" s="269"/>
      <c r="M22" s="269"/>
      <c r="N22" s="269"/>
      <c r="O22" s="237">
        <f t="shared" si="2"/>
        <v>0</v>
      </c>
      <c r="P22" s="237">
        <f t="shared" si="6"/>
        <v>0</v>
      </c>
      <c r="Q22" s="238">
        <f t="shared" si="3"/>
        <v>0</v>
      </c>
      <c r="R22" s="238">
        <f t="shared" si="7"/>
        <v>0</v>
      </c>
      <c r="S22" s="266"/>
    </row>
    <row r="23" spans="1:19" ht="14.5">
      <c r="A23" s="221"/>
      <c r="B23" s="221"/>
      <c r="C23" s="222"/>
      <c r="D23" s="222"/>
      <c r="E23" s="222"/>
      <c r="F23" s="235">
        <f>SUM(F5:F21)</f>
        <v>0</v>
      </c>
      <c r="G23" s="235">
        <f>SUM(G5:G22)</f>
        <v>0</v>
      </c>
      <c r="H23" s="235">
        <f>SUM(H5:H21)</f>
        <v>0</v>
      </c>
      <c r="I23" s="235">
        <f>SUM(I5:I22)</f>
        <v>0</v>
      </c>
      <c r="J23" s="221"/>
      <c r="K23" s="221"/>
      <c r="L23" s="222"/>
      <c r="M23" s="222"/>
      <c r="N23" s="222"/>
      <c r="O23" s="237">
        <f>SUM(O5:O22)</f>
        <v>0</v>
      </c>
      <c r="P23" s="237">
        <f>SUM(P5:P22)</f>
        <v>0</v>
      </c>
      <c r="Q23" s="237">
        <f>SUM(Q5:Q22)</f>
        <v>0</v>
      </c>
      <c r="R23" s="237">
        <f>SUM(R5:R22)</f>
        <v>0</v>
      </c>
      <c r="S23" s="222"/>
    </row>
    <row r="24" spans="1:19" ht="14.5">
      <c r="A24" s="221"/>
      <c r="B24" s="221"/>
      <c r="C24" s="222"/>
      <c r="D24" s="401" t="s">
        <v>146</v>
      </c>
      <c r="E24" s="401"/>
      <c r="F24" s="222"/>
      <c r="G24" s="222"/>
      <c r="H24" s="222"/>
      <c r="I24" s="222"/>
      <c r="J24" s="221"/>
      <c r="K24" s="221"/>
      <c r="L24" s="222"/>
      <c r="M24" s="401" t="s">
        <v>147</v>
      </c>
      <c r="N24" s="401"/>
      <c r="O24" s="222"/>
      <c r="P24" s="222"/>
      <c r="Q24" s="222"/>
      <c r="R24" s="222"/>
      <c r="S24" s="222"/>
    </row>
    <row r="25" spans="1:19" ht="14.5">
      <c r="A25" s="223"/>
      <c r="B25" s="222"/>
      <c r="C25" s="222"/>
      <c r="D25" s="224" t="s">
        <v>143</v>
      </c>
      <c r="E25" s="224" t="s">
        <v>144</v>
      </c>
      <c r="F25" s="225"/>
      <c r="G25" s="225"/>
      <c r="H25" s="222"/>
      <c r="I25" s="222"/>
      <c r="J25" s="222"/>
      <c r="K25" s="222"/>
      <c r="L25" s="222"/>
      <c r="M25" s="224" t="s">
        <v>143</v>
      </c>
      <c r="N25" s="224" t="s">
        <v>144</v>
      </c>
      <c r="O25" s="225"/>
      <c r="P25" s="225"/>
      <c r="Q25" s="222"/>
      <c r="R25" s="222"/>
      <c r="S25" s="239" t="s">
        <v>46</v>
      </c>
    </row>
    <row r="26" spans="1:19" ht="14.5">
      <c r="A26" s="223" t="s">
        <v>157</v>
      </c>
      <c r="B26" s="222"/>
      <c r="C26" s="222"/>
      <c r="D26" s="226">
        <f>SUM(F5:F22)</f>
        <v>0</v>
      </c>
      <c r="E26" s="227">
        <f>SUM(H5:H22)</f>
        <v>0</v>
      </c>
      <c r="F26" s="228"/>
      <c r="G26" s="228"/>
      <c r="H26" s="222"/>
      <c r="I26" s="222"/>
      <c r="J26" s="222"/>
      <c r="K26" s="222"/>
      <c r="L26" s="222"/>
      <c r="M26" s="226">
        <f>SUM(O5:O22)</f>
        <v>0</v>
      </c>
      <c r="N26" s="227">
        <f>SUM(Q5:Q22)</f>
        <v>0</v>
      </c>
      <c r="O26" s="225"/>
      <c r="P26" s="225"/>
      <c r="Q26" s="222"/>
      <c r="R26" s="222"/>
      <c r="S26" s="239" t="s">
        <v>47</v>
      </c>
    </row>
    <row r="27" spans="1:19" ht="14.5">
      <c r="A27" s="222"/>
      <c r="B27" s="222"/>
      <c r="C27" s="222"/>
      <c r="D27" s="229"/>
      <c r="E27" s="228"/>
      <c r="F27" s="228"/>
      <c r="G27" s="228"/>
      <c r="H27" s="222"/>
      <c r="I27" s="222"/>
      <c r="J27" s="222"/>
      <c r="K27" s="222"/>
      <c r="L27" s="222"/>
      <c r="M27" s="240"/>
      <c r="N27" s="240"/>
      <c r="O27" s="225"/>
      <c r="P27" s="225"/>
      <c r="Q27" s="222"/>
      <c r="R27" s="222"/>
      <c r="S27" s="222"/>
    </row>
    <row r="28" spans="1:19" ht="14.5">
      <c r="A28" s="222"/>
      <c r="B28" s="222"/>
      <c r="C28" s="222"/>
      <c r="D28" s="224" t="s">
        <v>143</v>
      </c>
      <c r="E28" s="224" t="s">
        <v>144</v>
      </c>
      <c r="F28" s="225"/>
      <c r="G28" s="225"/>
      <c r="H28" s="222"/>
      <c r="I28" s="222"/>
      <c r="J28" s="222"/>
      <c r="K28" s="222"/>
      <c r="L28" s="222"/>
      <c r="M28" s="240" t="s">
        <v>161</v>
      </c>
      <c r="N28" s="240" t="s">
        <v>160</v>
      </c>
      <c r="O28" s="222"/>
      <c r="P28" s="222"/>
      <c r="Q28" s="222"/>
      <c r="R28" s="222"/>
      <c r="S28" s="222"/>
    </row>
    <row r="29" spans="1:19" ht="14.5">
      <c r="A29" s="223" t="s">
        <v>145</v>
      </c>
      <c r="B29" s="222"/>
      <c r="C29" s="222"/>
      <c r="D29" s="226">
        <f>D26-M26</f>
        <v>0</v>
      </c>
      <c r="E29" s="227">
        <f>E26-N26</f>
        <v>0</v>
      </c>
      <c r="F29" s="228"/>
      <c r="G29" s="228"/>
      <c r="H29" s="222"/>
      <c r="I29" s="222"/>
      <c r="J29" s="222"/>
      <c r="K29" s="222"/>
      <c r="L29" s="222"/>
      <c r="M29" s="241" t="s">
        <v>159</v>
      </c>
      <c r="N29" s="240">
        <v>1.095</v>
      </c>
      <c r="O29" s="222"/>
      <c r="P29" s="222"/>
      <c r="Q29" s="230"/>
      <c r="R29" s="230"/>
      <c r="S29" s="230"/>
    </row>
    <row r="30" spans="1:19" ht="14.5">
      <c r="A30" s="222"/>
      <c r="B30" s="222"/>
      <c r="C30" s="222"/>
      <c r="D30" s="242">
        <f>G23-P23</f>
        <v>0</v>
      </c>
      <c r="E30" s="243">
        <f>I23-R23</f>
        <v>0</v>
      </c>
      <c r="F30" s="222"/>
      <c r="G30" s="222"/>
      <c r="H30" s="222"/>
      <c r="I30" s="222"/>
      <c r="J30" s="222"/>
      <c r="K30" s="222"/>
      <c r="L30" s="222"/>
      <c r="M30" s="241" t="s">
        <v>158</v>
      </c>
      <c r="N30" s="240">
        <v>1.254</v>
      </c>
      <c r="O30" s="222"/>
      <c r="P30" s="222"/>
      <c r="Q30" s="230"/>
      <c r="R30" s="230"/>
      <c r="S30" s="230"/>
    </row>
    <row r="31" spans="1:19" ht="14.5">
      <c r="A31" s="222"/>
      <c r="B31" s="222"/>
      <c r="C31" s="222"/>
      <c r="D31" s="222"/>
      <c r="E31" s="222"/>
      <c r="F31" s="222"/>
      <c r="G31" s="222"/>
      <c r="H31" s="222"/>
      <c r="I31" s="222"/>
      <c r="J31" s="222"/>
      <c r="K31" s="222"/>
      <c r="L31" s="222"/>
      <c r="M31" s="241" t="s">
        <v>47</v>
      </c>
      <c r="N31" s="240">
        <v>0</v>
      </c>
      <c r="O31" s="222"/>
      <c r="P31" s="222"/>
      <c r="Q31" s="230"/>
      <c r="R31" s="230"/>
      <c r="S31" s="230"/>
    </row>
    <row r="32" spans="1:19" ht="14.5">
      <c r="A32" s="223"/>
      <c r="B32" s="222"/>
      <c r="C32" s="222"/>
      <c r="D32" s="244"/>
      <c r="E32" s="222"/>
      <c r="F32" s="222"/>
      <c r="G32" s="222"/>
      <c r="H32" s="222"/>
      <c r="I32" s="222"/>
      <c r="J32" s="222"/>
      <c r="K32" s="222"/>
      <c r="L32" s="222"/>
      <c r="M32" s="222"/>
      <c r="N32" s="222"/>
      <c r="O32" s="222"/>
      <c r="P32" s="222"/>
      <c r="Q32" s="222"/>
      <c r="R32" s="222"/>
      <c r="S32" s="222"/>
    </row>
    <row r="33" spans="1:19" ht="14.5">
      <c r="A33" s="223"/>
      <c r="B33" s="222"/>
      <c r="C33" s="241"/>
      <c r="D33" s="245"/>
      <c r="E33" s="222"/>
      <c r="F33" s="222"/>
      <c r="G33" s="222"/>
      <c r="H33" s="222"/>
      <c r="I33" s="222"/>
      <c r="J33" s="222"/>
      <c r="K33" s="222"/>
      <c r="L33" s="222"/>
      <c r="M33" s="222"/>
      <c r="N33" s="222"/>
      <c r="O33" s="222"/>
      <c r="P33" s="222"/>
      <c r="Q33" s="222"/>
      <c r="R33" s="222"/>
      <c r="S33" s="222"/>
    </row>
    <row r="34" spans="1:19">
      <c r="A34" s="216"/>
      <c r="B34" s="216"/>
      <c r="C34" s="216"/>
      <c r="D34" s="217"/>
      <c r="E34" s="216"/>
      <c r="F34" s="216"/>
      <c r="G34" s="216"/>
      <c r="H34" s="216"/>
      <c r="I34" s="216"/>
      <c r="J34" s="216"/>
      <c r="K34" s="216"/>
      <c r="L34" s="216"/>
      <c r="M34" s="216"/>
      <c r="N34" s="216"/>
      <c r="O34" s="216"/>
      <c r="P34" s="216"/>
      <c r="Q34" s="216"/>
      <c r="R34" s="216"/>
      <c r="S34" s="216"/>
    </row>
    <row r="35" spans="1:19">
      <c r="A35" s="216"/>
      <c r="B35" s="216"/>
      <c r="C35" s="216"/>
      <c r="D35" s="217"/>
      <c r="E35" s="216"/>
      <c r="F35" s="216"/>
      <c r="G35" s="216"/>
      <c r="H35" s="216"/>
      <c r="I35" s="216"/>
      <c r="J35" s="216"/>
      <c r="K35" s="216"/>
      <c r="L35" s="216"/>
      <c r="M35" s="216"/>
      <c r="N35" s="216"/>
      <c r="O35" s="216"/>
      <c r="P35" s="216"/>
      <c r="Q35" s="216"/>
      <c r="R35" s="216"/>
      <c r="S35" s="216"/>
    </row>
    <row r="36" spans="1:19">
      <c r="A36" s="216"/>
      <c r="B36" s="216"/>
      <c r="C36" s="216"/>
      <c r="D36" s="216"/>
      <c r="E36" s="216"/>
      <c r="F36" s="216"/>
      <c r="G36" s="216"/>
      <c r="H36" s="216"/>
      <c r="I36" s="216"/>
      <c r="J36" s="216"/>
      <c r="K36" s="216"/>
      <c r="L36" s="216"/>
      <c r="M36" s="216"/>
      <c r="N36" s="216"/>
      <c r="O36" s="216"/>
      <c r="P36" s="216"/>
      <c r="Q36" s="399"/>
      <c r="R36" s="399"/>
      <c r="S36" s="399"/>
    </row>
    <row r="37" spans="1:19">
      <c r="A37" s="216"/>
      <c r="B37" s="216"/>
      <c r="C37" s="216"/>
      <c r="D37" s="216"/>
      <c r="E37" s="216"/>
      <c r="F37" s="216"/>
      <c r="G37" s="216"/>
      <c r="H37" s="216"/>
      <c r="I37" s="216"/>
      <c r="J37" s="216"/>
      <c r="K37" s="216"/>
      <c r="L37" s="216"/>
      <c r="M37" s="216"/>
      <c r="N37" s="216"/>
      <c r="O37" s="216"/>
      <c r="P37" s="216"/>
      <c r="Q37" s="399"/>
      <c r="R37" s="399"/>
      <c r="S37" s="399"/>
    </row>
    <row r="38" spans="1:19">
      <c r="A38" s="276" t="s">
        <v>191</v>
      </c>
      <c r="B38" s="216"/>
      <c r="C38" s="216"/>
      <c r="D38" s="216"/>
      <c r="E38" s="216"/>
      <c r="F38" s="216"/>
      <c r="G38" s="216"/>
      <c r="H38" s="216"/>
      <c r="I38" s="216"/>
      <c r="J38" s="216"/>
      <c r="K38" s="216"/>
      <c r="L38" s="216"/>
      <c r="M38" s="216"/>
      <c r="N38" s="216"/>
      <c r="O38" s="216"/>
      <c r="P38" s="216"/>
      <c r="Q38" s="399"/>
      <c r="R38" s="399"/>
      <c r="S38" s="399"/>
    </row>
    <row r="39" spans="1:19" s="215" customFormat="1"/>
    <row r="40" spans="1:19" s="215" customFormat="1"/>
    <row r="41" spans="1:19" s="215" customFormat="1"/>
    <row r="42" spans="1:19" s="215" customFormat="1"/>
    <row r="43" spans="1:19" s="215" customFormat="1"/>
    <row r="44" spans="1:19" s="215" customFormat="1"/>
    <row r="45" spans="1:19" s="215" customFormat="1"/>
    <row r="46" spans="1:19" s="215" customFormat="1"/>
    <row r="47" spans="1:19" s="215" customFormat="1"/>
    <row r="48" spans="1:19" s="215" customFormat="1"/>
    <row r="49" s="215" customFormat="1"/>
    <row r="50" s="215" customFormat="1"/>
    <row r="51" s="215" customFormat="1"/>
    <row r="52" s="215" customFormat="1"/>
    <row r="53" s="215" customFormat="1"/>
    <row r="54" s="215" customFormat="1"/>
    <row r="55" s="215" customFormat="1"/>
    <row r="56" s="215" customFormat="1"/>
    <row r="57" s="215" customFormat="1"/>
    <row r="58" s="215" customFormat="1"/>
    <row r="59" s="215" customFormat="1"/>
    <row r="60" s="215" customFormat="1"/>
    <row r="61" s="215" customFormat="1"/>
    <row r="62" s="215" customFormat="1"/>
    <row r="63" s="215" customFormat="1"/>
    <row r="64" s="215" customFormat="1"/>
    <row r="65" s="215" customFormat="1"/>
    <row r="66" s="215" customFormat="1"/>
    <row r="67" s="215" customFormat="1"/>
    <row r="68" s="215" customFormat="1"/>
    <row r="69" s="215" customFormat="1"/>
    <row r="70" s="215" customFormat="1"/>
    <row r="71" s="215" customFormat="1"/>
    <row r="72" s="215" customFormat="1"/>
    <row r="73" s="215" customFormat="1"/>
    <row r="74" s="215" customFormat="1"/>
    <row r="75" s="215" customFormat="1"/>
    <row r="76" s="215" customFormat="1"/>
    <row r="77" s="215" customFormat="1"/>
    <row r="78" s="215" customFormat="1"/>
    <row r="79" s="215" customFormat="1"/>
    <row r="80" s="215" customFormat="1"/>
    <row r="81" s="215" customFormat="1"/>
    <row r="82" s="215" customFormat="1"/>
    <row r="83" s="215" customFormat="1"/>
    <row r="84" s="215" customFormat="1"/>
    <row r="85" s="215" customFormat="1"/>
    <row r="86" s="215" customFormat="1"/>
    <row r="87" s="215" customFormat="1"/>
    <row r="88" s="215" customFormat="1"/>
    <row r="89" s="215" customFormat="1"/>
    <row r="90" s="215" customFormat="1"/>
    <row r="91" s="215" customFormat="1"/>
    <row r="92" s="215" customFormat="1"/>
    <row r="93" s="215" customFormat="1"/>
    <row r="94" s="215" customFormat="1"/>
    <row r="95" s="215" customFormat="1"/>
    <row r="96" s="215" customFormat="1"/>
    <row r="97" s="215" customFormat="1"/>
    <row r="98" s="215" customFormat="1"/>
    <row r="99" s="215" customFormat="1"/>
    <row r="100" s="215" customFormat="1"/>
    <row r="101" s="215" customFormat="1"/>
    <row r="102" s="215" customFormat="1"/>
    <row r="103" s="215" customFormat="1"/>
    <row r="104" s="215" customFormat="1"/>
    <row r="105" s="215" customFormat="1"/>
    <row r="106" s="215" customFormat="1"/>
    <row r="107" s="215" customFormat="1"/>
    <row r="108" s="215" customFormat="1"/>
    <row r="109" s="215" customFormat="1"/>
    <row r="110" s="215" customFormat="1"/>
    <row r="111" s="215" customFormat="1"/>
    <row r="112" s="215" customFormat="1"/>
    <row r="113" s="215" customFormat="1"/>
    <row r="114" s="215" customFormat="1"/>
    <row r="115" s="215" customFormat="1"/>
    <row r="116" s="215" customFormat="1"/>
    <row r="117" s="215" customFormat="1"/>
    <row r="118" s="215" customFormat="1"/>
    <row r="119" s="215" customFormat="1"/>
    <row r="120" s="215" customFormat="1"/>
    <row r="121" s="215" customFormat="1"/>
    <row r="122" s="215" customFormat="1"/>
    <row r="123" s="215" customFormat="1"/>
    <row r="124" s="215" customFormat="1"/>
    <row r="125" s="215" customFormat="1"/>
    <row r="126" s="215" customFormat="1"/>
    <row r="127" s="215" customFormat="1"/>
    <row r="128" s="215" customFormat="1"/>
    <row r="129" s="215" customFormat="1"/>
    <row r="130" s="215" customFormat="1"/>
    <row r="131" s="215" customFormat="1"/>
    <row r="132" s="215" customFormat="1"/>
    <row r="133" s="215" customFormat="1"/>
    <row r="134" s="215" customFormat="1"/>
    <row r="135" s="215" customFormat="1"/>
    <row r="136" s="215" customFormat="1"/>
    <row r="137" s="215" customFormat="1"/>
    <row r="138" s="215" customFormat="1"/>
    <row r="139" s="215" customFormat="1"/>
    <row r="140" s="215" customFormat="1"/>
    <row r="141" s="215" customFormat="1"/>
    <row r="142" s="215" customFormat="1"/>
    <row r="143" s="215" customFormat="1"/>
    <row r="144" s="215" customFormat="1"/>
    <row r="145" s="215" customFormat="1"/>
    <row r="146" s="215" customFormat="1"/>
    <row r="147" s="215" customFormat="1"/>
    <row r="148" s="215" customFormat="1"/>
    <row r="149" s="215" customFormat="1"/>
    <row r="150" s="215" customFormat="1"/>
    <row r="151" s="215" customFormat="1"/>
    <row r="152" s="215" customFormat="1"/>
    <row r="153" s="215" customFormat="1"/>
    <row r="154" s="215" customFormat="1"/>
    <row r="155" s="215" customFormat="1"/>
    <row r="156" s="215" customFormat="1"/>
    <row r="157" s="215" customFormat="1"/>
    <row r="158" s="215" customFormat="1"/>
    <row r="159" s="215" customFormat="1"/>
    <row r="160" s="215" customFormat="1"/>
    <row r="161" s="215" customFormat="1"/>
    <row r="162" s="215" customFormat="1"/>
    <row r="163" s="215" customFormat="1"/>
    <row r="164" s="215" customFormat="1"/>
    <row r="165" s="215" customFormat="1"/>
    <row r="166" s="215" customFormat="1"/>
    <row r="167" s="215" customFormat="1"/>
    <row r="168" s="215" customFormat="1"/>
    <row r="169" s="215" customFormat="1"/>
    <row r="170" s="215" customFormat="1"/>
    <row r="171" s="215" customFormat="1"/>
    <row r="172" s="215" customFormat="1"/>
    <row r="173" s="215" customFormat="1"/>
    <row r="174" s="215" customFormat="1"/>
    <row r="175" s="215" customFormat="1"/>
    <row r="176" s="215" customFormat="1"/>
    <row r="177" s="215" customFormat="1"/>
    <row r="178" s="215" customFormat="1"/>
    <row r="179" s="215" customFormat="1"/>
    <row r="180" s="215" customFormat="1"/>
    <row r="181" s="215" customFormat="1"/>
    <row r="182" s="215" customFormat="1"/>
    <row r="183" s="215" customFormat="1"/>
    <row r="184" s="215" customFormat="1"/>
    <row r="185" s="215" customFormat="1"/>
    <row r="186" s="215" customFormat="1"/>
    <row r="187" s="215" customFormat="1"/>
    <row r="188" s="215" customFormat="1"/>
    <row r="189" s="215" customFormat="1"/>
    <row r="190" s="215" customFormat="1"/>
    <row r="191" s="215" customFormat="1"/>
    <row r="192" s="215" customFormat="1"/>
    <row r="193" s="215" customFormat="1"/>
    <row r="194" s="215" customFormat="1"/>
    <row r="195" s="215" customFormat="1"/>
    <row r="196" s="215" customFormat="1"/>
    <row r="197" s="215" customFormat="1"/>
    <row r="198" s="215" customFormat="1"/>
    <row r="199" s="215" customFormat="1"/>
    <row r="200" s="215" customFormat="1"/>
    <row r="201" s="215" customFormat="1"/>
    <row r="202" s="215" customFormat="1"/>
    <row r="203" s="215" customFormat="1"/>
    <row r="204" s="215" customFormat="1"/>
    <row r="205" s="215" customFormat="1"/>
    <row r="206" s="215" customFormat="1"/>
    <row r="207" s="215" customFormat="1"/>
    <row r="208" s="215" customFormat="1"/>
    <row r="209" s="215" customFormat="1"/>
    <row r="210" s="215" customFormat="1"/>
    <row r="211" s="215" customFormat="1"/>
    <row r="212" s="215" customFormat="1"/>
    <row r="213" s="215" customFormat="1"/>
    <row r="214" s="215" customFormat="1"/>
    <row r="215" s="215" customFormat="1"/>
    <row r="216" s="215" customFormat="1"/>
    <row r="217" s="215" customFormat="1"/>
    <row r="218" s="215" customFormat="1"/>
    <row r="219" s="215" customFormat="1"/>
    <row r="220" s="215" customFormat="1"/>
    <row r="221" s="215" customFormat="1"/>
    <row r="222" s="215" customFormat="1"/>
    <row r="223" s="215" customFormat="1"/>
    <row r="224" s="215" customFormat="1"/>
    <row r="225" s="215" customFormat="1"/>
    <row r="226" s="215" customFormat="1"/>
    <row r="227" s="215" customFormat="1"/>
    <row r="228" s="215" customFormat="1"/>
    <row r="229" s="215" customFormat="1"/>
    <row r="230" s="215" customFormat="1"/>
    <row r="231" s="215" customFormat="1"/>
    <row r="232" s="215" customFormat="1"/>
    <row r="233" s="215" customFormat="1"/>
    <row r="234" s="215" customFormat="1"/>
    <row r="235" s="215" customFormat="1"/>
    <row r="236" s="215" customFormat="1"/>
    <row r="237" s="215" customFormat="1"/>
    <row r="238" s="215" customFormat="1"/>
    <row r="239" s="215" customFormat="1"/>
    <row r="240" s="215" customFormat="1"/>
    <row r="241" s="215" customFormat="1"/>
    <row r="242" s="215" customFormat="1"/>
    <row r="243" s="215" customFormat="1"/>
    <row r="244" s="215" customFormat="1"/>
    <row r="245" s="215" customFormat="1"/>
    <row r="246" s="215" customFormat="1"/>
    <row r="247" s="215" customFormat="1"/>
    <row r="248" s="215" customFormat="1"/>
    <row r="249" s="215" customFormat="1"/>
    <row r="250" s="215" customFormat="1"/>
    <row r="251" s="215" customFormat="1"/>
    <row r="252" s="215" customFormat="1"/>
    <row r="253" s="215" customFormat="1"/>
    <row r="254" s="215" customFormat="1"/>
    <row r="255" s="215" customFormat="1"/>
    <row r="256" s="215" customFormat="1"/>
    <row r="257" s="215" customFormat="1"/>
    <row r="258" s="215" customFormat="1"/>
    <row r="259" s="215" customFormat="1"/>
    <row r="260" s="215" customFormat="1"/>
    <row r="261" s="215" customFormat="1"/>
    <row r="262" s="215" customFormat="1"/>
    <row r="263" s="215" customFormat="1"/>
    <row r="264" s="215" customFormat="1"/>
    <row r="265" s="215" customFormat="1"/>
    <row r="266" s="215" customFormat="1"/>
    <row r="267" s="215" customFormat="1"/>
    <row r="268" s="215" customFormat="1"/>
    <row r="269" s="215" customFormat="1"/>
    <row r="270" s="215" customFormat="1"/>
    <row r="271" s="215" customFormat="1"/>
    <row r="272" s="215" customFormat="1"/>
    <row r="273" s="215" customFormat="1"/>
    <row r="274" s="215" customFormat="1"/>
    <row r="275" s="215" customFormat="1"/>
    <row r="276" s="215" customFormat="1"/>
    <row r="277" s="215" customFormat="1"/>
    <row r="278" s="215" customFormat="1"/>
    <row r="279" s="215" customFormat="1"/>
    <row r="280" s="215" customFormat="1"/>
    <row r="281" s="215" customFormat="1"/>
    <row r="282" s="215" customFormat="1"/>
    <row r="283" s="215" customFormat="1"/>
    <row r="284" s="215" customFormat="1"/>
    <row r="285" s="215" customFormat="1"/>
    <row r="286" s="215" customFormat="1"/>
    <row r="287" s="215" customFormat="1"/>
    <row r="288" s="215" customFormat="1"/>
    <row r="289" s="215" customFormat="1"/>
    <row r="290" s="215" customFormat="1"/>
    <row r="291" s="215" customFormat="1"/>
    <row r="292" s="215" customFormat="1"/>
    <row r="293" s="215" customFormat="1"/>
    <row r="294" s="215" customFormat="1"/>
    <row r="295" s="215" customFormat="1"/>
    <row r="296" s="215" customFormat="1"/>
    <row r="297" s="215" customFormat="1"/>
    <row r="298" s="215" customFormat="1"/>
    <row r="299" s="215" customFormat="1"/>
    <row r="300" s="215" customFormat="1"/>
    <row r="301" s="215" customFormat="1"/>
    <row r="302" s="215" customFormat="1"/>
    <row r="303" s="215" customFormat="1"/>
    <row r="304" s="215" customFormat="1"/>
    <row r="305" s="215" customFormat="1"/>
    <row r="306" s="215" customFormat="1"/>
    <row r="307" s="215" customFormat="1"/>
    <row r="308" s="215" customFormat="1"/>
    <row r="309" s="215" customFormat="1"/>
    <row r="310" s="215" customFormat="1"/>
    <row r="311" s="215" customFormat="1"/>
    <row r="312" s="215" customFormat="1"/>
    <row r="313" s="215" customFormat="1"/>
    <row r="314" s="215" customFormat="1"/>
    <row r="315" s="215" customFormat="1"/>
    <row r="316" s="215" customFormat="1"/>
    <row r="317" s="215" customFormat="1"/>
    <row r="318" s="215" customFormat="1"/>
    <row r="319" s="215" customFormat="1"/>
    <row r="320" s="215" customFormat="1"/>
    <row r="321" s="215" customFormat="1"/>
    <row r="322" s="215" customFormat="1"/>
    <row r="323" s="215" customFormat="1"/>
    <row r="324" s="215" customFormat="1"/>
    <row r="325" s="215" customFormat="1"/>
    <row r="326" s="215" customFormat="1"/>
    <row r="327" s="215" customFormat="1"/>
    <row r="328" s="215" customFormat="1"/>
    <row r="329" s="215" customFormat="1"/>
    <row r="330" s="215" customFormat="1"/>
    <row r="331" s="215" customFormat="1"/>
    <row r="332" s="215" customFormat="1"/>
    <row r="333" s="215" customFormat="1"/>
    <row r="334" s="215" customFormat="1"/>
    <row r="335" s="215" customFormat="1"/>
    <row r="336" s="215" customFormat="1"/>
    <row r="337" s="215" customFormat="1"/>
    <row r="338" s="215" customFormat="1"/>
    <row r="339" s="215" customFormat="1"/>
    <row r="340" s="215" customFormat="1"/>
    <row r="341" s="215" customFormat="1"/>
    <row r="342" s="215" customFormat="1"/>
    <row r="343" s="215" customFormat="1"/>
    <row r="344" s="215" customFormat="1"/>
    <row r="345" s="215" customFormat="1"/>
    <row r="346" s="215" customFormat="1"/>
    <row r="347" s="215" customFormat="1"/>
    <row r="348" s="215" customFormat="1"/>
    <row r="349" s="215" customFormat="1"/>
    <row r="350" s="215" customFormat="1"/>
    <row r="351" s="215" customFormat="1"/>
    <row r="352" s="215" customFormat="1"/>
    <row r="353" s="215" customFormat="1"/>
    <row r="354" s="215" customFormat="1"/>
    <row r="355" s="215" customFormat="1"/>
    <row r="356" s="215" customFormat="1"/>
    <row r="357" s="215" customFormat="1"/>
    <row r="358" s="215" customFormat="1"/>
  </sheetData>
  <sheetProtection algorithmName="SHA-512" hashValue="YMNa20PyK2zHU4MeXw8JfJ4Lq5KGShrszOf6vIlAfU2uDPteksh1IaDSCUaGM9Z42w/3aOPGORJgUm1x+SnA7Q==" saltValue="JkW/DI/JluPCSEFfiVdyoA==" spinCount="100000" sheet="1" objects="1" scenarios="1"/>
  <mergeCells count="43">
    <mergeCell ref="A4:B4"/>
    <mergeCell ref="J4:K4"/>
    <mergeCell ref="A5:B5"/>
    <mergeCell ref="J5:K5"/>
    <mergeCell ref="A6:B6"/>
    <mergeCell ref="J6:K6"/>
    <mergeCell ref="A7:B7"/>
    <mergeCell ref="J7:K7"/>
    <mergeCell ref="A8:B8"/>
    <mergeCell ref="J8:K8"/>
    <mergeCell ref="A9:B9"/>
    <mergeCell ref="J9:K9"/>
    <mergeCell ref="A10:B10"/>
    <mergeCell ref="J10:K10"/>
    <mergeCell ref="A11:B11"/>
    <mergeCell ref="J11:K11"/>
    <mergeCell ref="A12:B12"/>
    <mergeCell ref="J12:K12"/>
    <mergeCell ref="A13:B13"/>
    <mergeCell ref="J13:K13"/>
    <mergeCell ref="A14:B14"/>
    <mergeCell ref="J14:K14"/>
    <mergeCell ref="A15:B15"/>
    <mergeCell ref="J15:K15"/>
    <mergeCell ref="A16:B16"/>
    <mergeCell ref="J16:K16"/>
    <mergeCell ref="A17:B17"/>
    <mergeCell ref="J17:K17"/>
    <mergeCell ref="A18:B18"/>
    <mergeCell ref="J18:K18"/>
    <mergeCell ref="A19:B19"/>
    <mergeCell ref="J19:K19"/>
    <mergeCell ref="A20:B20"/>
    <mergeCell ref="J20:K20"/>
    <mergeCell ref="A21:B21"/>
    <mergeCell ref="J21:K21"/>
    <mergeCell ref="Q38:S38"/>
    <mergeCell ref="A22:B22"/>
    <mergeCell ref="J22:K22"/>
    <mergeCell ref="D24:E24"/>
    <mergeCell ref="M24:N24"/>
    <mergeCell ref="Q36:S36"/>
    <mergeCell ref="Q37:S37"/>
  </mergeCells>
  <dataValidations count="1">
    <dataValidation type="list" allowBlank="1" showInputMessage="1" showErrorMessage="1" sqref="S5:S22" xr:uid="{00000000-0002-0000-0300-000000000000}">
      <formula1>Yes</formula1>
    </dataValidation>
  </dataValidations>
  <printOptions horizontalCentered="1"/>
  <pageMargins left="0.25" right="0.25" top="0.75" bottom="0.75" header="0.3" footer="0.3"/>
  <pageSetup scale="91" orientation="landscape" r:id="rId1"/>
  <headerFooter>
    <oddFooter>&amp;L_x000D_&amp;1#&amp;"Calibri"&amp;10&amp;K000000 PUBLIC: Approved for public release. No restrictions on distribution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D7642-2BF5-4391-B2B6-74977B735CC6}">
  <dimension ref="A1:DO421"/>
  <sheetViews>
    <sheetView showGridLines="0" zoomScale="115" zoomScaleNormal="115" zoomScalePageLayoutView="55" workbookViewId="0">
      <selection activeCell="K35" sqref="K35"/>
    </sheetView>
  </sheetViews>
  <sheetFormatPr defaultColWidth="8.6328125" defaultRowHeight="12.5"/>
  <cols>
    <col min="1" max="1" width="8.6328125" style="214" customWidth="1"/>
    <col min="2" max="2" width="14.6328125" style="214" customWidth="1"/>
    <col min="3" max="3" width="4.6328125" style="214" customWidth="1"/>
    <col min="4" max="4" width="13" style="214" customWidth="1"/>
    <col min="5" max="5" width="12.54296875" style="214" customWidth="1"/>
    <col min="6" max="7" width="4.54296875" style="325" hidden="1" customWidth="1"/>
    <col min="8" max="9" width="6.54296875" style="322" hidden="1" customWidth="1"/>
    <col min="10" max="10" width="6.54296875" style="322" customWidth="1"/>
    <col min="11" max="11" width="8.6328125" style="214" customWidth="1"/>
    <col min="12" max="12" width="14.6328125" style="214" customWidth="1"/>
    <col min="13" max="13" width="4.6328125" style="214" customWidth="1"/>
    <col min="14" max="15" width="13" style="214" customWidth="1"/>
    <col min="16" max="16" width="5.36328125" style="214" hidden="1" customWidth="1"/>
    <col min="17" max="17" width="5.54296875" style="325" hidden="1" customWidth="1"/>
    <col min="18" max="18" width="6.54296875" style="322" hidden="1" customWidth="1"/>
    <col min="19" max="19" width="6.36328125" style="322" hidden="1" customWidth="1"/>
    <col min="20" max="20" width="7.54296875" style="214" customWidth="1"/>
    <col min="21" max="119" width="8.6328125" style="215"/>
    <col min="120" max="16384" width="8.6328125" style="214"/>
  </cols>
  <sheetData>
    <row r="1" spans="1:20" ht="31">
      <c r="A1" s="283" t="s">
        <v>201</v>
      </c>
      <c r="B1" s="216"/>
      <c r="C1" s="216"/>
      <c r="D1" s="216"/>
      <c r="E1" s="216"/>
      <c r="F1" s="307"/>
      <c r="G1" s="307"/>
      <c r="H1" s="308"/>
      <c r="I1" s="308"/>
      <c r="J1" s="308"/>
      <c r="K1" s="216"/>
      <c r="L1" s="216"/>
      <c r="M1" s="216"/>
      <c r="N1" s="216"/>
      <c r="O1" s="216"/>
      <c r="P1" s="216"/>
      <c r="Q1" s="307"/>
      <c r="R1" s="308"/>
      <c r="S1" s="308"/>
      <c r="T1" s="216"/>
    </row>
    <row r="2" spans="1:20" ht="20">
      <c r="A2" s="309"/>
      <c r="B2" s="216"/>
      <c r="C2" s="216"/>
      <c r="D2" s="216"/>
      <c r="E2" s="216"/>
      <c r="F2" s="307"/>
      <c r="G2" s="307"/>
      <c r="H2" s="308"/>
      <c r="I2" s="308"/>
      <c r="J2" s="308"/>
      <c r="K2" s="216"/>
      <c r="L2" s="216"/>
      <c r="M2" s="216"/>
      <c r="N2" s="216"/>
      <c r="O2" s="216"/>
      <c r="P2" s="216"/>
      <c r="Q2" s="307"/>
      <c r="R2" s="308"/>
      <c r="S2" s="308"/>
      <c r="T2" s="216"/>
    </row>
    <row r="3" spans="1:20" hidden="1">
      <c r="A3" s="216"/>
      <c r="B3" s="216"/>
      <c r="C3" s="216"/>
      <c r="D3" s="216"/>
      <c r="E3" s="216"/>
      <c r="F3" s="307"/>
      <c r="G3" s="307"/>
      <c r="H3" s="308"/>
      <c r="I3" s="308"/>
      <c r="J3" s="308"/>
      <c r="K3" s="216"/>
      <c r="L3" s="216"/>
      <c r="M3" s="216"/>
      <c r="N3" s="216"/>
      <c r="O3" s="216"/>
      <c r="P3" s="216"/>
      <c r="Q3" s="307"/>
      <c r="R3" s="308"/>
      <c r="S3" s="308"/>
      <c r="T3" s="216"/>
    </row>
    <row r="4" spans="1:20" hidden="1">
      <c r="A4" s="216"/>
      <c r="B4" s="216"/>
      <c r="C4" s="216"/>
      <c r="D4" s="216"/>
      <c r="E4" s="216"/>
      <c r="F4" s="307"/>
      <c r="G4" s="307"/>
      <c r="H4" s="308"/>
      <c r="I4" s="308"/>
      <c r="J4" s="308"/>
      <c r="K4" s="216"/>
      <c r="L4" s="216"/>
      <c r="M4" s="216"/>
      <c r="N4" s="216"/>
      <c r="O4" s="216"/>
      <c r="P4" s="216"/>
      <c r="Q4" s="307"/>
      <c r="R4" s="308"/>
      <c r="S4" s="308"/>
      <c r="T4" s="216"/>
    </row>
    <row r="5" spans="1:20" hidden="1">
      <c r="A5" s="216"/>
      <c r="B5" s="216"/>
      <c r="C5" s="216"/>
      <c r="D5" s="216"/>
      <c r="E5" s="216"/>
      <c r="F5" s="307"/>
      <c r="G5" s="307"/>
      <c r="H5" s="308"/>
      <c r="I5" s="308"/>
      <c r="J5" s="308"/>
      <c r="K5" s="216"/>
      <c r="L5" s="216"/>
      <c r="M5" s="216"/>
      <c r="N5" s="216"/>
      <c r="O5" s="216"/>
      <c r="P5" s="216"/>
      <c r="Q5" s="307"/>
      <c r="R5" s="308"/>
      <c r="S5" s="308"/>
      <c r="T5" s="216"/>
    </row>
    <row r="6" spans="1:20">
      <c r="A6" s="216"/>
      <c r="B6" s="216"/>
      <c r="C6" s="216"/>
      <c r="D6" s="216"/>
      <c r="E6" s="216"/>
      <c r="F6" s="307"/>
      <c r="G6" s="307"/>
      <c r="H6" s="308"/>
      <c r="I6" s="308"/>
      <c r="J6" s="308"/>
      <c r="K6" s="216"/>
      <c r="L6" s="216"/>
      <c r="M6" s="216"/>
      <c r="N6" s="216"/>
      <c r="O6" s="216"/>
      <c r="P6" s="216"/>
      <c r="Q6" s="307"/>
      <c r="R6" s="308"/>
      <c r="S6" s="308"/>
      <c r="T6" s="216"/>
    </row>
    <row r="7" spans="1:20" ht="13.25" customHeight="1">
      <c r="A7" s="402" t="s">
        <v>138</v>
      </c>
      <c r="B7" s="402"/>
      <c r="C7" s="219" t="s">
        <v>170</v>
      </c>
      <c r="D7" s="219" t="s">
        <v>140</v>
      </c>
      <c r="E7" s="219" t="s">
        <v>141</v>
      </c>
      <c r="F7" s="310" t="s">
        <v>143</v>
      </c>
      <c r="G7" s="311"/>
      <c r="H7" s="312" t="s">
        <v>144</v>
      </c>
      <c r="I7" s="313"/>
      <c r="J7" s="314"/>
      <c r="K7" s="402" t="s">
        <v>139</v>
      </c>
      <c r="L7" s="402"/>
      <c r="M7" s="219" t="s">
        <v>170</v>
      </c>
      <c r="N7" s="219" t="s">
        <v>140</v>
      </c>
      <c r="O7" s="219" t="s">
        <v>141</v>
      </c>
      <c r="P7" s="315" t="s">
        <v>143</v>
      </c>
      <c r="Q7" s="311"/>
      <c r="R7" s="312" t="s">
        <v>144</v>
      </c>
      <c r="S7" s="312"/>
      <c r="T7" s="219" t="s">
        <v>142</v>
      </c>
    </row>
    <row r="8" spans="1:20">
      <c r="A8" s="403"/>
      <c r="B8" s="403"/>
      <c r="C8" s="326"/>
      <c r="D8" s="326"/>
      <c r="E8" s="326"/>
      <c r="F8" s="307">
        <f>IF(T8=$T$29,(C8*D8)/1000,$O$33*(C8*D8)/1000)</f>
        <v>0</v>
      </c>
      <c r="G8" s="307">
        <f>C8*D8/1000</f>
        <v>0</v>
      </c>
      <c r="H8" s="308">
        <f>IF(T8=$T$29,(C8*D8*E8)/1000,$O$32*(C8*D8*E8)/1000)</f>
        <v>0</v>
      </c>
      <c r="I8" s="308">
        <f>C8*D8*E8/1000</f>
        <v>0</v>
      </c>
      <c r="J8" s="308"/>
      <c r="K8" s="403"/>
      <c r="L8" s="403"/>
      <c r="M8" s="326"/>
      <c r="N8" s="326"/>
      <c r="O8" s="326"/>
      <c r="P8" s="327">
        <f>IF(T8=$T$29,(M8*N8)/1000,($O$33*(M8*N8)/1000))</f>
        <v>0</v>
      </c>
      <c r="Q8" s="328">
        <f>M8*N8/1000</f>
        <v>0</v>
      </c>
      <c r="R8" s="327">
        <f>IF(T8=$T$29,(M8*N8*O8)/1000,$O$32*(M8*N8*O8)/1000)</f>
        <v>0</v>
      </c>
      <c r="S8" s="327">
        <f>M8*N8*O8/1000</f>
        <v>0</v>
      </c>
      <c r="T8" s="330"/>
    </row>
    <row r="9" spans="1:20" ht="12.75" customHeight="1">
      <c r="A9" s="403"/>
      <c r="B9" s="403"/>
      <c r="C9" s="326"/>
      <c r="D9" s="326"/>
      <c r="E9" s="326"/>
      <c r="F9" s="307">
        <f t="shared" ref="F9:F25" si="0">IF(T9=$T$29,(C9*D9)/1000,$O$33*(C9*D9)/1000)</f>
        <v>0</v>
      </c>
      <c r="G9" s="307">
        <f t="shared" ref="G9:G25" si="1">C9*D9/1000</f>
        <v>0</v>
      </c>
      <c r="H9" s="308">
        <f t="shared" ref="H9:H25" si="2">IF(T9=$T$29,(C9*D9*E9)/1000,$O$32*(C9*D9*E9)/1000)</f>
        <v>0</v>
      </c>
      <c r="I9" s="308">
        <f t="shared" ref="I9:I25" si="3">C9*D9*E9/1000</f>
        <v>0</v>
      </c>
      <c r="J9" s="308"/>
      <c r="K9" s="403"/>
      <c r="L9" s="403"/>
      <c r="M9" s="326"/>
      <c r="N9" s="326"/>
      <c r="O9" s="326"/>
      <c r="P9" s="327">
        <f t="shared" ref="P9:P25" si="4">IF(T9=$T$29,(M9*N9)/1000,$O$33*(M9*N9)/1000)</f>
        <v>0</v>
      </c>
      <c r="Q9" s="328">
        <f t="shared" ref="Q9:Q25" si="5">M9*N9/1000</f>
        <v>0</v>
      </c>
      <c r="R9" s="327">
        <f t="shared" ref="R9:R25" si="6">IF(T9=$T$29,(M9*N9*O9)/1000,$O$32*(M9*N9*O9)/1000)</f>
        <v>0</v>
      </c>
      <c r="S9" s="327">
        <f t="shared" ref="S9:S25" si="7">M9*N9*O9/1000</f>
        <v>0</v>
      </c>
      <c r="T9" s="330"/>
    </row>
    <row r="10" spans="1:20">
      <c r="A10" s="403"/>
      <c r="B10" s="403"/>
      <c r="C10" s="326"/>
      <c r="D10" s="326"/>
      <c r="E10" s="326"/>
      <c r="F10" s="307">
        <f t="shared" si="0"/>
        <v>0</v>
      </c>
      <c r="G10" s="307">
        <f t="shared" si="1"/>
        <v>0</v>
      </c>
      <c r="H10" s="308">
        <f t="shared" si="2"/>
        <v>0</v>
      </c>
      <c r="I10" s="308">
        <f t="shared" si="3"/>
        <v>0</v>
      </c>
      <c r="J10" s="308"/>
      <c r="K10" s="403"/>
      <c r="L10" s="403"/>
      <c r="M10" s="326"/>
      <c r="N10" s="326"/>
      <c r="O10" s="326"/>
      <c r="P10" s="327">
        <f t="shared" si="4"/>
        <v>0</v>
      </c>
      <c r="Q10" s="328">
        <f t="shared" si="5"/>
        <v>0</v>
      </c>
      <c r="R10" s="327">
        <f t="shared" si="6"/>
        <v>0</v>
      </c>
      <c r="S10" s="327">
        <f t="shared" si="7"/>
        <v>0</v>
      </c>
      <c r="T10" s="330"/>
    </row>
    <row r="11" spans="1:20">
      <c r="A11" s="403"/>
      <c r="B11" s="403"/>
      <c r="C11" s="326"/>
      <c r="D11" s="326"/>
      <c r="E11" s="326"/>
      <c r="F11" s="307">
        <f t="shared" si="0"/>
        <v>0</v>
      </c>
      <c r="G11" s="307">
        <f t="shared" si="1"/>
        <v>0</v>
      </c>
      <c r="H11" s="308">
        <f t="shared" si="2"/>
        <v>0</v>
      </c>
      <c r="I11" s="308">
        <f t="shared" si="3"/>
        <v>0</v>
      </c>
      <c r="J11" s="308"/>
      <c r="K11" s="403"/>
      <c r="L11" s="403"/>
      <c r="M11" s="326"/>
      <c r="N11" s="326"/>
      <c r="O11" s="326"/>
      <c r="P11" s="327">
        <f t="shared" si="4"/>
        <v>0</v>
      </c>
      <c r="Q11" s="328">
        <f t="shared" si="5"/>
        <v>0</v>
      </c>
      <c r="R11" s="327">
        <f t="shared" si="6"/>
        <v>0</v>
      </c>
      <c r="S11" s="327">
        <f t="shared" si="7"/>
        <v>0</v>
      </c>
      <c r="T11" s="330"/>
    </row>
    <row r="12" spans="1:20">
      <c r="A12" s="403"/>
      <c r="B12" s="403"/>
      <c r="C12" s="326"/>
      <c r="D12" s="326"/>
      <c r="E12" s="326"/>
      <c r="F12" s="307">
        <f t="shared" si="0"/>
        <v>0</v>
      </c>
      <c r="G12" s="307">
        <f t="shared" si="1"/>
        <v>0</v>
      </c>
      <c r="H12" s="308">
        <f t="shared" si="2"/>
        <v>0</v>
      </c>
      <c r="I12" s="308">
        <f t="shared" si="3"/>
        <v>0</v>
      </c>
      <c r="J12" s="308"/>
      <c r="K12" s="403"/>
      <c r="L12" s="403"/>
      <c r="M12" s="326"/>
      <c r="N12" s="326"/>
      <c r="O12" s="326"/>
      <c r="P12" s="327">
        <f t="shared" si="4"/>
        <v>0</v>
      </c>
      <c r="Q12" s="328">
        <f t="shared" si="5"/>
        <v>0</v>
      </c>
      <c r="R12" s="327">
        <f t="shared" si="6"/>
        <v>0</v>
      </c>
      <c r="S12" s="327">
        <f t="shared" si="7"/>
        <v>0</v>
      </c>
      <c r="T12" s="330"/>
    </row>
    <row r="13" spans="1:20">
      <c r="A13" s="403"/>
      <c r="B13" s="403"/>
      <c r="C13" s="326"/>
      <c r="D13" s="326"/>
      <c r="E13" s="326"/>
      <c r="F13" s="307">
        <f t="shared" si="0"/>
        <v>0</v>
      </c>
      <c r="G13" s="307">
        <f t="shared" si="1"/>
        <v>0</v>
      </c>
      <c r="H13" s="308">
        <f t="shared" si="2"/>
        <v>0</v>
      </c>
      <c r="I13" s="308">
        <f t="shared" si="3"/>
        <v>0</v>
      </c>
      <c r="J13" s="308"/>
      <c r="K13" s="403"/>
      <c r="L13" s="403"/>
      <c r="M13" s="326"/>
      <c r="N13" s="326"/>
      <c r="O13" s="326"/>
      <c r="P13" s="327">
        <f t="shared" si="4"/>
        <v>0</v>
      </c>
      <c r="Q13" s="328">
        <f t="shared" si="5"/>
        <v>0</v>
      </c>
      <c r="R13" s="327">
        <f t="shared" si="6"/>
        <v>0</v>
      </c>
      <c r="S13" s="327">
        <f t="shared" si="7"/>
        <v>0</v>
      </c>
      <c r="T13" s="330"/>
    </row>
    <row r="14" spans="1:20">
      <c r="A14" s="403"/>
      <c r="B14" s="403"/>
      <c r="C14" s="326"/>
      <c r="D14" s="326"/>
      <c r="E14" s="326"/>
      <c r="F14" s="307">
        <f t="shared" si="0"/>
        <v>0</v>
      </c>
      <c r="G14" s="307">
        <f t="shared" si="1"/>
        <v>0</v>
      </c>
      <c r="H14" s="308">
        <f t="shared" si="2"/>
        <v>0</v>
      </c>
      <c r="I14" s="308">
        <f t="shared" si="3"/>
        <v>0</v>
      </c>
      <c r="J14" s="308"/>
      <c r="K14" s="403"/>
      <c r="L14" s="403"/>
      <c r="M14" s="326"/>
      <c r="N14" s="326"/>
      <c r="O14" s="326"/>
      <c r="P14" s="327">
        <f t="shared" si="4"/>
        <v>0</v>
      </c>
      <c r="Q14" s="328">
        <f t="shared" si="5"/>
        <v>0</v>
      </c>
      <c r="R14" s="327">
        <f t="shared" si="6"/>
        <v>0</v>
      </c>
      <c r="S14" s="327">
        <f t="shared" si="7"/>
        <v>0</v>
      </c>
      <c r="T14" s="330"/>
    </row>
    <row r="15" spans="1:20">
      <c r="A15" s="403"/>
      <c r="B15" s="403"/>
      <c r="C15" s="326"/>
      <c r="D15" s="326"/>
      <c r="E15" s="326"/>
      <c r="F15" s="307">
        <f t="shared" si="0"/>
        <v>0</v>
      </c>
      <c r="G15" s="307">
        <f t="shared" si="1"/>
        <v>0</v>
      </c>
      <c r="H15" s="308">
        <f t="shared" si="2"/>
        <v>0</v>
      </c>
      <c r="I15" s="308">
        <f t="shared" si="3"/>
        <v>0</v>
      </c>
      <c r="J15" s="308"/>
      <c r="K15" s="403"/>
      <c r="L15" s="403"/>
      <c r="M15" s="326"/>
      <c r="N15" s="326"/>
      <c r="O15" s="326"/>
      <c r="P15" s="327">
        <f t="shared" si="4"/>
        <v>0</v>
      </c>
      <c r="Q15" s="328">
        <f t="shared" si="5"/>
        <v>0</v>
      </c>
      <c r="R15" s="327">
        <f t="shared" si="6"/>
        <v>0</v>
      </c>
      <c r="S15" s="327">
        <f t="shared" si="7"/>
        <v>0</v>
      </c>
      <c r="T15" s="330"/>
    </row>
    <row r="16" spans="1:20">
      <c r="A16" s="403"/>
      <c r="B16" s="403"/>
      <c r="C16" s="326"/>
      <c r="D16" s="326"/>
      <c r="E16" s="326"/>
      <c r="F16" s="307">
        <f t="shared" si="0"/>
        <v>0</v>
      </c>
      <c r="G16" s="307">
        <f t="shared" si="1"/>
        <v>0</v>
      </c>
      <c r="H16" s="308">
        <f t="shared" si="2"/>
        <v>0</v>
      </c>
      <c r="I16" s="308">
        <f t="shared" si="3"/>
        <v>0</v>
      </c>
      <c r="J16" s="308"/>
      <c r="K16" s="403"/>
      <c r="L16" s="403"/>
      <c r="M16" s="326"/>
      <c r="N16" s="326"/>
      <c r="O16" s="326"/>
      <c r="P16" s="327">
        <f t="shared" si="4"/>
        <v>0</v>
      </c>
      <c r="Q16" s="328">
        <f t="shared" si="5"/>
        <v>0</v>
      </c>
      <c r="R16" s="327">
        <f t="shared" si="6"/>
        <v>0</v>
      </c>
      <c r="S16" s="327">
        <f t="shared" si="7"/>
        <v>0</v>
      </c>
      <c r="T16" s="330"/>
    </row>
    <row r="17" spans="1:20">
      <c r="A17" s="403"/>
      <c r="B17" s="403"/>
      <c r="C17" s="326"/>
      <c r="D17" s="326"/>
      <c r="E17" s="326"/>
      <c r="F17" s="307">
        <f t="shared" si="0"/>
        <v>0</v>
      </c>
      <c r="G17" s="307">
        <f t="shared" si="1"/>
        <v>0</v>
      </c>
      <c r="H17" s="308">
        <f t="shared" si="2"/>
        <v>0</v>
      </c>
      <c r="I17" s="308">
        <f t="shared" si="3"/>
        <v>0</v>
      </c>
      <c r="J17" s="308"/>
      <c r="K17" s="403"/>
      <c r="L17" s="403"/>
      <c r="M17" s="326"/>
      <c r="N17" s="326"/>
      <c r="O17" s="326"/>
      <c r="P17" s="327">
        <f t="shared" si="4"/>
        <v>0</v>
      </c>
      <c r="Q17" s="328">
        <f t="shared" si="5"/>
        <v>0</v>
      </c>
      <c r="R17" s="327">
        <f t="shared" si="6"/>
        <v>0</v>
      </c>
      <c r="S17" s="327">
        <f t="shared" si="7"/>
        <v>0</v>
      </c>
      <c r="T17" s="330"/>
    </row>
    <row r="18" spans="1:20">
      <c r="A18" s="403"/>
      <c r="B18" s="403"/>
      <c r="C18" s="326"/>
      <c r="D18" s="326"/>
      <c r="E18" s="326"/>
      <c r="F18" s="307">
        <f t="shared" si="0"/>
        <v>0</v>
      </c>
      <c r="G18" s="307">
        <f t="shared" si="1"/>
        <v>0</v>
      </c>
      <c r="H18" s="308">
        <f t="shared" si="2"/>
        <v>0</v>
      </c>
      <c r="I18" s="308">
        <f t="shared" si="3"/>
        <v>0</v>
      </c>
      <c r="J18" s="308"/>
      <c r="K18" s="403"/>
      <c r="L18" s="403"/>
      <c r="M18" s="326"/>
      <c r="N18" s="326"/>
      <c r="O18" s="326"/>
      <c r="P18" s="327">
        <f t="shared" si="4"/>
        <v>0</v>
      </c>
      <c r="Q18" s="328">
        <f t="shared" si="5"/>
        <v>0</v>
      </c>
      <c r="R18" s="327">
        <f t="shared" si="6"/>
        <v>0</v>
      </c>
      <c r="S18" s="327">
        <f t="shared" si="7"/>
        <v>0</v>
      </c>
      <c r="T18" s="330"/>
    </row>
    <row r="19" spans="1:20">
      <c r="A19" s="403"/>
      <c r="B19" s="403"/>
      <c r="C19" s="326"/>
      <c r="D19" s="326"/>
      <c r="E19" s="326"/>
      <c r="F19" s="307">
        <f t="shared" si="0"/>
        <v>0</v>
      </c>
      <c r="G19" s="307">
        <f t="shared" si="1"/>
        <v>0</v>
      </c>
      <c r="H19" s="308">
        <f t="shared" si="2"/>
        <v>0</v>
      </c>
      <c r="I19" s="308">
        <f t="shared" si="3"/>
        <v>0</v>
      </c>
      <c r="J19" s="308"/>
      <c r="K19" s="403"/>
      <c r="L19" s="403"/>
      <c r="M19" s="326"/>
      <c r="N19" s="326"/>
      <c r="O19" s="326"/>
      <c r="P19" s="327">
        <f t="shared" si="4"/>
        <v>0</v>
      </c>
      <c r="Q19" s="328">
        <f t="shared" si="5"/>
        <v>0</v>
      </c>
      <c r="R19" s="327">
        <f t="shared" si="6"/>
        <v>0</v>
      </c>
      <c r="S19" s="327">
        <f t="shared" si="7"/>
        <v>0</v>
      </c>
      <c r="T19" s="330"/>
    </row>
    <row r="20" spans="1:20">
      <c r="A20" s="403"/>
      <c r="B20" s="403"/>
      <c r="C20" s="326"/>
      <c r="D20" s="326"/>
      <c r="E20" s="326"/>
      <c r="F20" s="307">
        <f t="shared" si="0"/>
        <v>0</v>
      </c>
      <c r="G20" s="307">
        <f t="shared" si="1"/>
        <v>0</v>
      </c>
      <c r="H20" s="308">
        <f t="shared" si="2"/>
        <v>0</v>
      </c>
      <c r="I20" s="308">
        <f t="shared" si="3"/>
        <v>0</v>
      </c>
      <c r="J20" s="308"/>
      <c r="K20" s="403"/>
      <c r="L20" s="403"/>
      <c r="M20" s="326"/>
      <c r="N20" s="326"/>
      <c r="O20" s="326"/>
      <c r="P20" s="327">
        <f t="shared" si="4"/>
        <v>0</v>
      </c>
      <c r="Q20" s="328">
        <f t="shared" si="5"/>
        <v>0</v>
      </c>
      <c r="R20" s="327">
        <f t="shared" si="6"/>
        <v>0</v>
      </c>
      <c r="S20" s="327">
        <f t="shared" si="7"/>
        <v>0</v>
      </c>
      <c r="T20" s="330"/>
    </row>
    <row r="21" spans="1:20">
      <c r="A21" s="403"/>
      <c r="B21" s="403"/>
      <c r="C21" s="326"/>
      <c r="D21" s="326"/>
      <c r="E21" s="326"/>
      <c r="F21" s="307">
        <f t="shared" si="0"/>
        <v>0</v>
      </c>
      <c r="G21" s="307">
        <f t="shared" si="1"/>
        <v>0</v>
      </c>
      <c r="H21" s="308">
        <f t="shared" si="2"/>
        <v>0</v>
      </c>
      <c r="I21" s="308">
        <f t="shared" si="3"/>
        <v>0</v>
      </c>
      <c r="J21" s="308"/>
      <c r="K21" s="403"/>
      <c r="L21" s="403"/>
      <c r="M21" s="326"/>
      <c r="N21" s="326"/>
      <c r="O21" s="326"/>
      <c r="P21" s="327">
        <f t="shared" si="4"/>
        <v>0</v>
      </c>
      <c r="Q21" s="328">
        <f t="shared" si="5"/>
        <v>0</v>
      </c>
      <c r="R21" s="327">
        <f t="shared" si="6"/>
        <v>0</v>
      </c>
      <c r="S21" s="327">
        <f t="shared" si="7"/>
        <v>0</v>
      </c>
      <c r="T21" s="330"/>
    </row>
    <row r="22" spans="1:20">
      <c r="A22" s="403"/>
      <c r="B22" s="403"/>
      <c r="C22" s="326"/>
      <c r="D22" s="326"/>
      <c r="E22" s="326"/>
      <c r="F22" s="307">
        <f t="shared" si="0"/>
        <v>0</v>
      </c>
      <c r="G22" s="307">
        <f t="shared" si="1"/>
        <v>0</v>
      </c>
      <c r="H22" s="308">
        <f t="shared" si="2"/>
        <v>0</v>
      </c>
      <c r="I22" s="308">
        <f t="shared" si="3"/>
        <v>0</v>
      </c>
      <c r="J22" s="308"/>
      <c r="K22" s="403"/>
      <c r="L22" s="403"/>
      <c r="M22" s="326"/>
      <c r="N22" s="326"/>
      <c r="O22" s="326"/>
      <c r="P22" s="327">
        <f t="shared" si="4"/>
        <v>0</v>
      </c>
      <c r="Q22" s="328">
        <f t="shared" si="5"/>
        <v>0</v>
      </c>
      <c r="R22" s="327">
        <f t="shared" si="6"/>
        <v>0</v>
      </c>
      <c r="S22" s="327">
        <f t="shared" si="7"/>
        <v>0</v>
      </c>
      <c r="T22" s="330"/>
    </row>
    <row r="23" spans="1:20">
      <c r="A23" s="403"/>
      <c r="B23" s="403"/>
      <c r="C23" s="326"/>
      <c r="D23" s="326"/>
      <c r="E23" s="326"/>
      <c r="F23" s="307">
        <f t="shared" si="0"/>
        <v>0</v>
      </c>
      <c r="G23" s="307">
        <f t="shared" si="1"/>
        <v>0</v>
      </c>
      <c r="H23" s="308">
        <f t="shared" si="2"/>
        <v>0</v>
      </c>
      <c r="I23" s="308">
        <f t="shared" si="3"/>
        <v>0</v>
      </c>
      <c r="J23" s="308"/>
      <c r="K23" s="403"/>
      <c r="L23" s="403"/>
      <c r="M23" s="326"/>
      <c r="N23" s="326"/>
      <c r="O23" s="326"/>
      <c r="P23" s="327">
        <f t="shared" si="4"/>
        <v>0</v>
      </c>
      <c r="Q23" s="328">
        <f t="shared" si="5"/>
        <v>0</v>
      </c>
      <c r="R23" s="327">
        <f t="shared" si="6"/>
        <v>0</v>
      </c>
      <c r="S23" s="327">
        <f t="shared" si="7"/>
        <v>0</v>
      </c>
      <c r="T23" s="330"/>
    </row>
    <row r="24" spans="1:20">
      <c r="A24" s="403"/>
      <c r="B24" s="403"/>
      <c r="C24" s="326"/>
      <c r="D24" s="326"/>
      <c r="E24" s="326"/>
      <c r="F24" s="307">
        <f t="shared" si="0"/>
        <v>0</v>
      </c>
      <c r="G24" s="307">
        <f t="shared" si="1"/>
        <v>0</v>
      </c>
      <c r="H24" s="308">
        <f t="shared" si="2"/>
        <v>0</v>
      </c>
      <c r="I24" s="308">
        <f t="shared" si="3"/>
        <v>0</v>
      </c>
      <c r="J24" s="308"/>
      <c r="K24" s="403"/>
      <c r="L24" s="403"/>
      <c r="M24" s="326"/>
      <c r="N24" s="326"/>
      <c r="O24" s="326"/>
      <c r="P24" s="327">
        <f t="shared" si="4"/>
        <v>0</v>
      </c>
      <c r="Q24" s="328">
        <f t="shared" si="5"/>
        <v>0</v>
      </c>
      <c r="R24" s="327">
        <f t="shared" si="6"/>
        <v>0</v>
      </c>
      <c r="S24" s="327">
        <f t="shared" si="7"/>
        <v>0</v>
      </c>
      <c r="T24" s="330"/>
    </row>
    <row r="25" spans="1:20">
      <c r="A25" s="403"/>
      <c r="B25" s="403"/>
      <c r="C25" s="326"/>
      <c r="D25" s="326"/>
      <c r="E25" s="326"/>
      <c r="F25" s="307">
        <f t="shared" si="0"/>
        <v>0</v>
      </c>
      <c r="G25" s="307">
        <f t="shared" si="1"/>
        <v>0</v>
      </c>
      <c r="H25" s="308">
        <f t="shared" si="2"/>
        <v>0</v>
      </c>
      <c r="I25" s="308">
        <f t="shared" si="3"/>
        <v>0</v>
      </c>
      <c r="J25" s="308"/>
      <c r="K25" s="403"/>
      <c r="L25" s="403"/>
      <c r="M25" s="326"/>
      <c r="N25" s="326"/>
      <c r="O25" s="326"/>
      <c r="P25" s="327">
        <f t="shared" si="4"/>
        <v>0</v>
      </c>
      <c r="Q25" s="328">
        <f t="shared" si="5"/>
        <v>0</v>
      </c>
      <c r="R25" s="327">
        <f t="shared" si="6"/>
        <v>0</v>
      </c>
      <c r="S25" s="327">
        <f t="shared" si="7"/>
        <v>0</v>
      </c>
      <c r="T25" s="330"/>
    </row>
    <row r="26" spans="1:20">
      <c r="A26" s="316"/>
      <c r="B26" s="316"/>
      <c r="C26" s="216"/>
      <c r="D26" s="216"/>
      <c r="E26" s="216"/>
      <c r="F26" s="307" t="s">
        <v>143</v>
      </c>
      <c r="G26" s="307"/>
      <c r="H26" s="308" t="s">
        <v>144</v>
      </c>
      <c r="I26" s="308"/>
      <c r="J26" s="308"/>
      <c r="K26" s="316"/>
      <c r="L26" s="316"/>
      <c r="M26" s="216"/>
      <c r="N26" s="216"/>
      <c r="O26" s="216"/>
      <c r="P26" s="216" t="s">
        <v>143</v>
      </c>
      <c r="Q26" s="307"/>
      <c r="R26" s="308" t="s">
        <v>144</v>
      </c>
      <c r="S26" s="308"/>
      <c r="T26" s="216"/>
    </row>
    <row r="27" spans="1:20" ht="14.5">
      <c r="A27" s="316"/>
      <c r="B27" s="316"/>
      <c r="C27" s="216"/>
      <c r="D27" s="401" t="s">
        <v>146</v>
      </c>
      <c r="E27" s="401"/>
      <c r="F27" s="307">
        <f>(SUM(D8:D25))*SUM(C8:C25)/1000</f>
        <v>0</v>
      </c>
      <c r="G27" s="307">
        <f>SUM(G8:G25)</f>
        <v>0</v>
      </c>
      <c r="H27" s="308">
        <f>(SUM(C8:C25)*SUM(D8:D25)/1000)*SUM(E8:E25)</f>
        <v>0</v>
      </c>
      <c r="I27" s="308">
        <f>SUM(I8:I25)</f>
        <v>0</v>
      </c>
      <c r="J27" s="308"/>
      <c r="K27" s="316"/>
      <c r="L27" s="316"/>
      <c r="M27" s="216"/>
      <c r="N27" s="401" t="s">
        <v>147</v>
      </c>
      <c r="O27" s="401"/>
      <c r="P27" s="216">
        <f>SUM(N8:N25)*SUM(M8:M25)/1000</f>
        <v>0</v>
      </c>
      <c r="Q27" s="307">
        <f>SUM(Q8:Q25)</f>
        <v>0</v>
      </c>
      <c r="R27" s="308">
        <f>(SUM(M8:M25)*SUM(N8:N25)/1000)*SUM(O8:O25)</f>
        <v>0</v>
      </c>
      <c r="S27" s="308">
        <f>SUM(S8:S25)</f>
        <v>0</v>
      </c>
      <c r="T27" s="216"/>
    </row>
    <row r="28" spans="1:20" ht="14.5">
      <c r="A28" s="216"/>
      <c r="B28" s="216"/>
      <c r="C28" s="216"/>
      <c r="D28" s="224" t="s">
        <v>143</v>
      </c>
      <c r="E28" s="224" t="s">
        <v>144</v>
      </c>
      <c r="F28" s="317"/>
      <c r="G28" s="317"/>
      <c r="H28" s="308"/>
      <c r="I28" s="308"/>
      <c r="J28" s="308"/>
      <c r="K28" s="216"/>
      <c r="L28" s="216"/>
      <c r="M28" s="216"/>
      <c r="N28" s="224" t="s">
        <v>143</v>
      </c>
      <c r="O28" s="224" t="s">
        <v>144</v>
      </c>
      <c r="P28" s="318"/>
      <c r="Q28" s="317"/>
      <c r="R28" s="308"/>
      <c r="S28" s="308"/>
      <c r="T28" s="319" t="s">
        <v>46</v>
      </c>
    </row>
    <row r="29" spans="1:20" ht="14.5">
      <c r="A29" s="223" t="s">
        <v>227</v>
      </c>
      <c r="B29" s="223"/>
      <c r="C29" s="216"/>
      <c r="D29" s="226">
        <f>SUM(F8:F25)</f>
        <v>0</v>
      </c>
      <c r="E29" s="227">
        <f>SUM(H8:H25)</f>
        <v>0</v>
      </c>
      <c r="F29" s="317"/>
      <c r="G29" s="317"/>
      <c r="H29" s="308"/>
      <c r="I29" s="308"/>
      <c r="J29" s="308"/>
      <c r="K29" s="216"/>
      <c r="L29" s="216"/>
      <c r="M29" s="216"/>
      <c r="N29" s="226">
        <f>SUM(P8:P25)</f>
        <v>0</v>
      </c>
      <c r="O29" s="227">
        <f>SUM(R8:R25)</f>
        <v>0</v>
      </c>
      <c r="P29" s="318"/>
      <c r="Q29" s="317"/>
      <c r="R29" s="308"/>
      <c r="S29" s="308"/>
      <c r="T29" s="319" t="s">
        <v>47</v>
      </c>
    </row>
    <row r="30" spans="1:20" ht="14.5">
      <c r="A30" s="223"/>
      <c r="B30" s="223"/>
      <c r="C30" s="216"/>
      <c r="D30" s="320"/>
      <c r="E30" s="321"/>
      <c r="F30" s="317"/>
      <c r="G30" s="317"/>
      <c r="H30" s="308"/>
      <c r="I30" s="308"/>
      <c r="J30" s="308"/>
      <c r="K30" s="216"/>
      <c r="L30" s="216"/>
      <c r="M30" s="216"/>
      <c r="N30" s="318"/>
      <c r="O30" s="318"/>
      <c r="P30" s="318"/>
      <c r="Q30" s="317"/>
      <c r="R30" s="308"/>
      <c r="S30" s="308"/>
      <c r="T30" s="216"/>
    </row>
    <row r="31" spans="1:20" ht="14.5">
      <c r="A31" s="223"/>
      <c r="B31" s="223"/>
      <c r="C31" s="216"/>
      <c r="D31" s="224" t="s">
        <v>143</v>
      </c>
      <c r="E31" s="224" t="s">
        <v>144</v>
      </c>
      <c r="F31" s="317"/>
      <c r="G31" s="317"/>
      <c r="H31" s="308"/>
      <c r="I31" s="308"/>
      <c r="J31" s="308"/>
      <c r="K31" s="216"/>
      <c r="L31" s="216"/>
      <c r="M31" s="216"/>
      <c r="N31" s="319" t="s">
        <v>228</v>
      </c>
      <c r="O31" s="319" t="s">
        <v>160</v>
      </c>
      <c r="P31" s="216"/>
      <c r="Q31" s="307"/>
      <c r="R31" s="308"/>
      <c r="S31" s="308"/>
      <c r="T31" s="216"/>
    </row>
    <row r="32" spans="1:20" ht="14.5">
      <c r="A32" s="223" t="s">
        <v>145</v>
      </c>
      <c r="B32" s="223"/>
      <c r="C32" s="216"/>
      <c r="D32" s="226">
        <f>(D29-N29)*0.67</f>
        <v>0</v>
      </c>
      <c r="E32" s="227">
        <f>E29-O29</f>
        <v>0</v>
      </c>
      <c r="F32" s="317"/>
      <c r="G32" s="317"/>
      <c r="H32" s="308"/>
      <c r="I32" s="308"/>
      <c r="J32" s="308"/>
      <c r="K32" s="216"/>
      <c r="L32" s="216"/>
      <c r="M32" s="216"/>
      <c r="N32" s="319" t="s">
        <v>159</v>
      </c>
      <c r="O32" s="319">
        <v>1.095</v>
      </c>
      <c r="P32" s="216"/>
      <c r="Q32" s="307"/>
    </row>
    <row r="33" spans="1:20" ht="14.5">
      <c r="A33" s="223"/>
      <c r="B33" s="223"/>
      <c r="C33" s="216"/>
      <c r="D33" s="307"/>
      <c r="E33" s="308"/>
      <c r="F33" s="307"/>
      <c r="G33" s="307"/>
      <c r="H33" s="308"/>
      <c r="I33" s="308"/>
      <c r="J33" s="308"/>
      <c r="K33" s="216"/>
      <c r="L33" s="216"/>
      <c r="M33" s="216"/>
      <c r="N33" s="319" t="s">
        <v>158</v>
      </c>
      <c r="O33" s="319">
        <v>1.2450000000000001</v>
      </c>
      <c r="P33" s="216"/>
      <c r="Q33" s="307"/>
    </row>
    <row r="34" spans="1:20" ht="14.5">
      <c r="A34" s="223"/>
      <c r="B34" s="223"/>
      <c r="C34" s="216"/>
      <c r="D34" s="216"/>
      <c r="E34" s="216"/>
      <c r="F34" s="307"/>
      <c r="G34" s="307"/>
      <c r="H34" s="308"/>
      <c r="I34" s="308"/>
      <c r="J34" s="308"/>
      <c r="K34" s="216"/>
      <c r="L34" s="216"/>
      <c r="M34" s="216"/>
      <c r="N34" s="319" t="s">
        <v>47</v>
      </c>
      <c r="O34" s="319">
        <v>0</v>
      </c>
      <c r="P34" s="216"/>
      <c r="Q34" s="307"/>
    </row>
    <row r="35" spans="1:20" ht="14.5">
      <c r="A35" s="223" t="s">
        <v>169</v>
      </c>
      <c r="B35" s="223"/>
      <c r="C35" s="216"/>
      <c r="D35" s="329"/>
      <c r="E35" s="216"/>
      <c r="F35" s="307"/>
      <c r="G35" s="307"/>
      <c r="H35" s="308"/>
      <c r="I35" s="308"/>
      <c r="J35" s="308"/>
      <c r="K35" s="216"/>
      <c r="L35" s="216"/>
      <c r="M35" s="216"/>
      <c r="N35" s="216"/>
      <c r="O35" s="216"/>
      <c r="P35" s="216"/>
      <c r="Q35" s="307"/>
      <c r="R35" s="308"/>
      <c r="S35" s="308"/>
      <c r="T35" s="216"/>
    </row>
    <row r="36" spans="1:20" ht="14.5">
      <c r="A36" s="223" t="s">
        <v>3</v>
      </c>
      <c r="B36" s="223"/>
      <c r="C36" s="319">
        <f>IF(D32&gt;(0.5*G27),(100*G27*0.5),(D32*100))</f>
        <v>0</v>
      </c>
      <c r="D36" s="331">
        <f>IF(C38&lt;(0.5*D35),IF(C38&lt;50000,C38,50000),IF((0.5*D35)&lt;50000,(0.5*D35),50000))</f>
        <v>0</v>
      </c>
      <c r="E36" s="216"/>
      <c r="F36" s="307"/>
      <c r="G36" s="307"/>
      <c r="H36" s="308"/>
      <c r="I36" s="308"/>
      <c r="J36" s="308"/>
      <c r="K36" s="216"/>
      <c r="L36" s="216"/>
      <c r="M36" s="216"/>
      <c r="N36" s="216"/>
      <c r="O36" s="216"/>
      <c r="P36" s="216"/>
      <c r="Q36" s="307"/>
      <c r="R36" s="308"/>
      <c r="S36" s="308"/>
      <c r="T36" s="216"/>
    </row>
    <row r="37" spans="1:20">
      <c r="A37" s="216"/>
      <c r="B37" s="216"/>
      <c r="C37" s="319">
        <f>E32*0.04</f>
        <v>0</v>
      </c>
      <c r="D37" s="217"/>
      <c r="E37" s="216"/>
      <c r="F37" s="307"/>
      <c r="G37" s="307"/>
      <c r="H37" s="308"/>
      <c r="I37" s="308"/>
      <c r="J37" s="308"/>
      <c r="K37" s="216"/>
      <c r="L37" s="216"/>
      <c r="M37" s="216"/>
      <c r="N37" s="216"/>
      <c r="O37" s="216"/>
      <c r="P37" s="216"/>
      <c r="Q37" s="307"/>
      <c r="R37" s="308"/>
      <c r="S37" s="308"/>
      <c r="T37" s="216"/>
    </row>
    <row r="38" spans="1:20">
      <c r="A38" s="216"/>
      <c r="B38" s="216"/>
      <c r="C38" s="319">
        <f>SUM(C36:C37)</f>
        <v>0</v>
      </c>
      <c r="D38" s="217"/>
      <c r="E38" s="216"/>
      <c r="F38" s="307"/>
      <c r="G38" s="307"/>
      <c r="H38" s="308"/>
      <c r="I38" s="308"/>
      <c r="J38" s="308"/>
      <c r="K38" s="216"/>
      <c r="L38" s="216"/>
      <c r="M38" s="216"/>
      <c r="N38" s="216"/>
      <c r="O38" s="216"/>
      <c r="P38" s="216"/>
      <c r="Q38" s="307"/>
      <c r="R38" s="308"/>
      <c r="S38" s="308"/>
      <c r="T38" s="216"/>
    </row>
    <row r="39" spans="1:20">
      <c r="A39" s="216"/>
      <c r="B39" s="216"/>
      <c r="C39" s="216"/>
      <c r="D39" s="216"/>
      <c r="E39" s="216"/>
      <c r="F39" s="307"/>
      <c r="G39" s="307"/>
      <c r="H39" s="308"/>
      <c r="I39" s="308"/>
      <c r="J39" s="308"/>
      <c r="K39" s="216"/>
      <c r="L39" s="216"/>
      <c r="M39" s="216"/>
      <c r="N39" s="216"/>
      <c r="O39" s="216"/>
      <c r="P39" s="216"/>
      <c r="Q39" s="307"/>
      <c r="R39" s="399"/>
      <c r="S39" s="399"/>
      <c r="T39" s="399"/>
    </row>
    <row r="40" spans="1:20">
      <c r="A40" s="216"/>
      <c r="B40" s="216"/>
      <c r="C40" s="216"/>
      <c r="D40" s="216"/>
      <c r="E40" s="216"/>
      <c r="F40" s="307"/>
      <c r="G40" s="307"/>
      <c r="H40" s="308"/>
      <c r="I40" s="308"/>
      <c r="J40" s="308"/>
      <c r="K40" s="216"/>
      <c r="L40" s="216"/>
      <c r="M40" s="216"/>
      <c r="N40" s="216"/>
      <c r="O40" s="216"/>
      <c r="P40" s="216"/>
      <c r="Q40" s="307"/>
      <c r="R40" s="399"/>
      <c r="S40" s="399"/>
      <c r="T40" s="399"/>
    </row>
    <row r="41" spans="1:20">
      <c r="A41" s="216"/>
      <c r="B41" s="216"/>
      <c r="C41" s="216"/>
      <c r="D41" s="216"/>
      <c r="E41" s="216"/>
      <c r="F41" s="307"/>
      <c r="G41" s="307"/>
      <c r="H41" s="308"/>
      <c r="I41" s="308"/>
      <c r="J41" s="308"/>
      <c r="K41" s="216"/>
      <c r="L41" s="216"/>
      <c r="M41" s="216"/>
      <c r="N41" s="216"/>
      <c r="O41" s="216"/>
      <c r="P41" s="216"/>
      <c r="Q41" s="307"/>
      <c r="R41" s="399"/>
      <c r="S41" s="399"/>
      <c r="T41" s="399"/>
    </row>
    <row r="42" spans="1:20" s="215" customFormat="1">
      <c r="F42" s="323"/>
      <c r="G42" s="323"/>
      <c r="H42" s="324"/>
      <c r="I42" s="324"/>
      <c r="J42" s="324"/>
      <c r="Q42" s="323"/>
      <c r="R42" s="324"/>
      <c r="S42" s="324"/>
    </row>
    <row r="43" spans="1:20" s="215" customFormat="1">
      <c r="F43" s="323"/>
      <c r="G43" s="323"/>
      <c r="H43" s="324"/>
      <c r="I43" s="324"/>
      <c r="J43" s="324"/>
      <c r="Q43" s="323"/>
      <c r="R43" s="324"/>
      <c r="S43" s="324"/>
    </row>
    <row r="44" spans="1:20" s="215" customFormat="1">
      <c r="F44" s="323"/>
      <c r="G44" s="323"/>
      <c r="H44" s="324"/>
      <c r="I44" s="324"/>
      <c r="J44" s="324"/>
      <c r="Q44" s="323"/>
      <c r="R44" s="324"/>
      <c r="S44" s="324"/>
    </row>
    <row r="45" spans="1:20" s="215" customFormat="1">
      <c r="F45" s="323"/>
      <c r="G45" s="323"/>
      <c r="H45" s="324"/>
      <c r="I45" s="324"/>
      <c r="J45" s="324"/>
      <c r="Q45" s="323"/>
      <c r="R45" s="324"/>
      <c r="S45" s="324"/>
    </row>
    <row r="46" spans="1:20" s="215" customFormat="1">
      <c r="F46" s="323"/>
      <c r="G46" s="323"/>
      <c r="H46" s="324"/>
      <c r="I46" s="324"/>
      <c r="J46" s="324"/>
      <c r="Q46" s="323"/>
      <c r="R46" s="324"/>
      <c r="S46" s="324"/>
    </row>
    <row r="47" spans="1:20" s="215" customFormat="1">
      <c r="F47" s="323"/>
      <c r="G47" s="323"/>
      <c r="H47" s="324"/>
      <c r="I47" s="324"/>
      <c r="J47" s="324"/>
      <c r="Q47" s="323"/>
      <c r="R47" s="324"/>
      <c r="S47" s="324"/>
    </row>
    <row r="48" spans="1:20" s="215" customFormat="1">
      <c r="F48" s="323"/>
      <c r="G48" s="323"/>
      <c r="H48" s="324"/>
      <c r="I48" s="324"/>
      <c r="J48" s="324"/>
      <c r="Q48" s="323"/>
      <c r="R48" s="324"/>
      <c r="S48" s="324"/>
    </row>
    <row r="49" spans="6:19" s="215" customFormat="1">
      <c r="F49" s="323"/>
      <c r="G49" s="323"/>
      <c r="H49" s="324"/>
      <c r="I49" s="324"/>
      <c r="J49" s="324"/>
      <c r="Q49" s="323"/>
      <c r="R49" s="324"/>
      <c r="S49" s="324"/>
    </row>
    <row r="50" spans="6:19" s="215" customFormat="1">
      <c r="F50" s="323"/>
      <c r="G50" s="323"/>
      <c r="H50" s="324"/>
      <c r="I50" s="324"/>
      <c r="J50" s="324"/>
      <c r="Q50" s="323"/>
      <c r="R50" s="324"/>
      <c r="S50" s="324"/>
    </row>
    <row r="51" spans="6:19" s="215" customFormat="1">
      <c r="F51" s="323"/>
      <c r="G51" s="323"/>
      <c r="H51" s="324"/>
      <c r="I51" s="324"/>
      <c r="J51" s="324"/>
      <c r="Q51" s="323"/>
      <c r="R51" s="324"/>
      <c r="S51" s="324"/>
    </row>
    <row r="52" spans="6:19" s="215" customFormat="1">
      <c r="F52" s="323"/>
      <c r="G52" s="323"/>
      <c r="H52" s="324"/>
      <c r="I52" s="324"/>
      <c r="J52" s="324"/>
      <c r="Q52" s="323"/>
      <c r="R52" s="324"/>
      <c r="S52" s="324"/>
    </row>
    <row r="53" spans="6:19" s="215" customFormat="1">
      <c r="F53" s="323"/>
      <c r="G53" s="323"/>
      <c r="H53" s="324"/>
      <c r="I53" s="324"/>
      <c r="J53" s="324"/>
      <c r="Q53" s="323"/>
      <c r="R53" s="324"/>
      <c r="S53" s="324"/>
    </row>
    <row r="54" spans="6:19" s="215" customFormat="1">
      <c r="F54" s="323"/>
      <c r="G54" s="323"/>
      <c r="H54" s="324"/>
      <c r="I54" s="324"/>
      <c r="J54" s="324"/>
      <c r="Q54" s="323"/>
      <c r="R54" s="324"/>
      <c r="S54" s="324"/>
    </row>
    <row r="55" spans="6:19" s="215" customFormat="1">
      <c r="F55" s="323"/>
      <c r="G55" s="323"/>
      <c r="H55" s="324"/>
      <c r="I55" s="324"/>
      <c r="J55" s="324"/>
      <c r="Q55" s="323"/>
      <c r="R55" s="324"/>
      <c r="S55" s="324"/>
    </row>
    <row r="56" spans="6:19" s="215" customFormat="1">
      <c r="F56" s="323"/>
      <c r="G56" s="323"/>
      <c r="H56" s="324"/>
      <c r="I56" s="324"/>
      <c r="J56" s="324"/>
      <c r="Q56" s="323"/>
      <c r="R56" s="324"/>
      <c r="S56" s="324"/>
    </row>
    <row r="57" spans="6:19" s="215" customFormat="1">
      <c r="F57" s="323"/>
      <c r="G57" s="323"/>
      <c r="H57" s="324"/>
      <c r="I57" s="324"/>
      <c r="J57" s="324"/>
      <c r="Q57" s="323"/>
      <c r="R57" s="324"/>
      <c r="S57" s="324"/>
    </row>
    <row r="58" spans="6:19" s="215" customFormat="1">
      <c r="F58" s="323"/>
      <c r="G58" s="323"/>
      <c r="H58" s="324"/>
      <c r="I58" s="324"/>
      <c r="J58" s="324"/>
      <c r="Q58" s="323"/>
      <c r="R58" s="324"/>
      <c r="S58" s="324"/>
    </row>
    <row r="59" spans="6:19" s="215" customFormat="1">
      <c r="F59" s="323"/>
      <c r="G59" s="323"/>
      <c r="H59" s="324"/>
      <c r="I59" s="324"/>
      <c r="J59" s="324"/>
      <c r="Q59" s="323"/>
      <c r="R59" s="324"/>
      <c r="S59" s="324"/>
    </row>
    <row r="60" spans="6:19" s="215" customFormat="1">
      <c r="F60" s="323"/>
      <c r="G60" s="323"/>
      <c r="H60" s="324"/>
      <c r="I60" s="324"/>
      <c r="J60" s="324"/>
      <c r="Q60" s="323"/>
      <c r="R60" s="324"/>
      <c r="S60" s="324"/>
    </row>
    <row r="61" spans="6:19" s="215" customFormat="1">
      <c r="F61" s="323"/>
      <c r="G61" s="323"/>
      <c r="H61" s="324"/>
      <c r="I61" s="324"/>
      <c r="J61" s="324"/>
      <c r="Q61" s="323"/>
      <c r="R61" s="324"/>
      <c r="S61" s="324"/>
    </row>
    <row r="62" spans="6:19" s="215" customFormat="1">
      <c r="F62" s="323"/>
      <c r="G62" s="323"/>
      <c r="H62" s="324"/>
      <c r="I62" s="324"/>
      <c r="J62" s="324"/>
      <c r="Q62" s="323"/>
      <c r="R62" s="324"/>
      <c r="S62" s="324"/>
    </row>
    <row r="63" spans="6:19" s="215" customFormat="1">
      <c r="F63" s="323"/>
      <c r="G63" s="323"/>
      <c r="H63" s="324"/>
      <c r="I63" s="324"/>
      <c r="J63" s="324"/>
      <c r="Q63" s="323"/>
      <c r="R63" s="324"/>
      <c r="S63" s="324"/>
    </row>
    <row r="64" spans="6:19" s="215" customFormat="1">
      <c r="F64" s="323"/>
      <c r="G64" s="323"/>
      <c r="H64" s="324"/>
      <c r="I64" s="324"/>
      <c r="J64" s="324"/>
      <c r="Q64" s="323"/>
      <c r="R64" s="324"/>
      <c r="S64" s="324"/>
    </row>
    <row r="65" spans="6:19" s="215" customFormat="1">
      <c r="F65" s="323"/>
      <c r="G65" s="323"/>
      <c r="H65" s="324"/>
      <c r="I65" s="324"/>
      <c r="J65" s="324"/>
      <c r="Q65" s="323"/>
      <c r="R65" s="324"/>
      <c r="S65" s="324"/>
    </row>
    <row r="66" spans="6:19" s="215" customFormat="1">
      <c r="F66" s="323"/>
      <c r="G66" s="323"/>
      <c r="H66" s="324"/>
      <c r="I66" s="324"/>
      <c r="J66" s="324"/>
      <c r="Q66" s="323"/>
      <c r="R66" s="324"/>
      <c r="S66" s="324"/>
    </row>
    <row r="67" spans="6:19" s="215" customFormat="1">
      <c r="F67" s="323"/>
      <c r="G67" s="323"/>
      <c r="H67" s="324"/>
      <c r="I67" s="324"/>
      <c r="J67" s="324"/>
      <c r="Q67" s="323"/>
      <c r="R67" s="324"/>
      <c r="S67" s="324"/>
    </row>
    <row r="68" spans="6:19" s="215" customFormat="1">
      <c r="F68" s="323"/>
      <c r="G68" s="323"/>
      <c r="H68" s="324"/>
      <c r="I68" s="324"/>
      <c r="J68" s="324"/>
      <c r="Q68" s="323"/>
      <c r="R68" s="324"/>
      <c r="S68" s="324"/>
    </row>
    <row r="69" spans="6:19" s="215" customFormat="1">
      <c r="F69" s="323"/>
      <c r="G69" s="323"/>
      <c r="H69" s="324"/>
      <c r="I69" s="324"/>
      <c r="J69" s="324"/>
      <c r="Q69" s="323"/>
      <c r="R69" s="324"/>
      <c r="S69" s="324"/>
    </row>
    <row r="70" spans="6:19" s="215" customFormat="1">
      <c r="F70" s="323"/>
      <c r="G70" s="323"/>
      <c r="H70" s="324"/>
      <c r="I70" s="324"/>
      <c r="J70" s="324"/>
      <c r="Q70" s="323"/>
      <c r="R70" s="324"/>
      <c r="S70" s="324"/>
    </row>
    <row r="71" spans="6:19" s="215" customFormat="1">
      <c r="F71" s="323"/>
      <c r="G71" s="323"/>
      <c r="H71" s="324"/>
      <c r="I71" s="324"/>
      <c r="J71" s="324"/>
      <c r="Q71" s="323"/>
      <c r="R71" s="324"/>
      <c r="S71" s="324"/>
    </row>
    <row r="72" spans="6:19" s="215" customFormat="1">
      <c r="F72" s="323"/>
      <c r="G72" s="323"/>
      <c r="H72" s="324"/>
      <c r="I72" s="324"/>
      <c r="J72" s="324"/>
      <c r="Q72" s="323"/>
      <c r="R72" s="324"/>
      <c r="S72" s="324"/>
    </row>
    <row r="73" spans="6:19" s="215" customFormat="1">
      <c r="F73" s="323"/>
      <c r="G73" s="323"/>
      <c r="H73" s="324"/>
      <c r="I73" s="324"/>
      <c r="J73" s="324"/>
      <c r="Q73" s="323"/>
      <c r="R73" s="324"/>
      <c r="S73" s="324"/>
    </row>
    <row r="74" spans="6:19" s="215" customFormat="1">
      <c r="F74" s="323"/>
      <c r="G74" s="323"/>
      <c r="H74" s="324"/>
      <c r="I74" s="324"/>
      <c r="J74" s="324"/>
      <c r="Q74" s="323"/>
      <c r="R74" s="324"/>
      <c r="S74" s="324"/>
    </row>
    <row r="75" spans="6:19" s="215" customFormat="1">
      <c r="F75" s="323"/>
      <c r="G75" s="323"/>
      <c r="H75" s="324"/>
      <c r="I75" s="324"/>
      <c r="J75" s="324"/>
      <c r="Q75" s="323"/>
      <c r="R75" s="324"/>
      <c r="S75" s="324"/>
    </row>
    <row r="76" spans="6:19" s="215" customFormat="1">
      <c r="F76" s="323"/>
      <c r="G76" s="323"/>
      <c r="H76" s="324"/>
      <c r="I76" s="324"/>
      <c r="J76" s="324"/>
      <c r="Q76" s="323"/>
      <c r="R76" s="324"/>
      <c r="S76" s="324"/>
    </row>
    <row r="77" spans="6:19" s="215" customFormat="1">
      <c r="F77" s="323"/>
      <c r="G77" s="323"/>
      <c r="H77" s="324"/>
      <c r="I77" s="324"/>
      <c r="J77" s="324"/>
      <c r="Q77" s="323"/>
      <c r="R77" s="324"/>
      <c r="S77" s="324"/>
    </row>
    <row r="78" spans="6:19" s="215" customFormat="1">
      <c r="F78" s="323"/>
      <c r="G78" s="323"/>
      <c r="H78" s="324"/>
      <c r="I78" s="324"/>
      <c r="J78" s="324"/>
      <c r="Q78" s="323"/>
      <c r="R78" s="324"/>
      <c r="S78" s="324"/>
    </row>
    <row r="79" spans="6:19" s="215" customFormat="1">
      <c r="F79" s="323"/>
      <c r="G79" s="323"/>
      <c r="H79" s="324"/>
      <c r="I79" s="324"/>
      <c r="J79" s="324"/>
      <c r="Q79" s="323"/>
      <c r="R79" s="324"/>
      <c r="S79" s="324"/>
    </row>
    <row r="80" spans="6:19" s="215" customFormat="1">
      <c r="F80" s="323"/>
      <c r="G80" s="323"/>
      <c r="H80" s="324"/>
      <c r="I80" s="324"/>
      <c r="J80" s="324"/>
      <c r="Q80" s="323"/>
      <c r="R80" s="324"/>
      <c r="S80" s="324"/>
    </row>
    <row r="81" spans="6:19" s="215" customFormat="1">
      <c r="F81" s="323"/>
      <c r="G81" s="323"/>
      <c r="H81" s="324"/>
      <c r="I81" s="324"/>
      <c r="J81" s="324"/>
      <c r="Q81" s="323"/>
      <c r="R81" s="324"/>
      <c r="S81" s="324"/>
    </row>
    <row r="82" spans="6:19" s="215" customFormat="1">
      <c r="F82" s="323"/>
      <c r="G82" s="323"/>
      <c r="H82" s="324"/>
      <c r="I82" s="324"/>
      <c r="J82" s="324"/>
      <c r="Q82" s="323"/>
      <c r="R82" s="324"/>
      <c r="S82" s="324"/>
    </row>
    <row r="83" spans="6:19" s="215" customFormat="1">
      <c r="F83" s="323"/>
      <c r="G83" s="323"/>
      <c r="H83" s="324"/>
      <c r="I83" s="324"/>
      <c r="J83" s="324"/>
      <c r="Q83" s="323"/>
      <c r="R83" s="324"/>
      <c r="S83" s="324"/>
    </row>
    <row r="84" spans="6:19" s="215" customFormat="1">
      <c r="F84" s="323"/>
      <c r="G84" s="323"/>
      <c r="H84" s="324"/>
      <c r="I84" s="324"/>
      <c r="J84" s="324"/>
      <c r="Q84" s="323"/>
      <c r="R84" s="324"/>
      <c r="S84" s="324"/>
    </row>
    <row r="85" spans="6:19" s="215" customFormat="1">
      <c r="F85" s="323"/>
      <c r="G85" s="323"/>
      <c r="H85" s="324"/>
      <c r="I85" s="324"/>
      <c r="J85" s="324"/>
      <c r="Q85" s="323"/>
      <c r="R85" s="324"/>
      <c r="S85" s="324"/>
    </row>
    <row r="86" spans="6:19" s="215" customFormat="1">
      <c r="F86" s="323"/>
      <c r="G86" s="323"/>
      <c r="H86" s="324"/>
      <c r="I86" s="324"/>
      <c r="J86" s="324"/>
      <c r="Q86" s="323"/>
      <c r="R86" s="324"/>
      <c r="S86" s="324"/>
    </row>
    <row r="87" spans="6:19" s="215" customFormat="1">
      <c r="F87" s="323"/>
      <c r="G87" s="323"/>
      <c r="H87" s="324"/>
      <c r="I87" s="324"/>
      <c r="J87" s="324"/>
      <c r="Q87" s="323"/>
      <c r="R87" s="324"/>
      <c r="S87" s="324"/>
    </row>
    <row r="88" spans="6:19" s="215" customFormat="1">
      <c r="F88" s="323"/>
      <c r="G88" s="323"/>
      <c r="H88" s="324"/>
      <c r="I88" s="324"/>
      <c r="J88" s="324"/>
      <c r="Q88" s="323"/>
      <c r="R88" s="324"/>
      <c r="S88" s="324"/>
    </row>
    <row r="89" spans="6:19" s="215" customFormat="1">
      <c r="F89" s="323"/>
      <c r="G89" s="323"/>
      <c r="H89" s="324"/>
      <c r="I89" s="324"/>
      <c r="J89" s="324"/>
      <c r="Q89" s="323"/>
      <c r="R89" s="324"/>
      <c r="S89" s="324"/>
    </row>
    <row r="90" spans="6:19" s="215" customFormat="1">
      <c r="F90" s="323"/>
      <c r="G90" s="323"/>
      <c r="H90" s="324"/>
      <c r="I90" s="324"/>
      <c r="J90" s="324"/>
      <c r="Q90" s="323"/>
      <c r="R90" s="324"/>
      <c r="S90" s="324"/>
    </row>
    <row r="91" spans="6:19" s="215" customFormat="1">
      <c r="F91" s="323"/>
      <c r="G91" s="323"/>
      <c r="H91" s="324"/>
      <c r="I91" s="324"/>
      <c r="J91" s="324"/>
      <c r="Q91" s="323"/>
      <c r="R91" s="324"/>
      <c r="S91" s="324"/>
    </row>
    <row r="92" spans="6:19" s="215" customFormat="1">
      <c r="F92" s="323"/>
      <c r="G92" s="323"/>
      <c r="H92" s="324"/>
      <c r="I92" s="324"/>
      <c r="J92" s="324"/>
      <c r="Q92" s="323"/>
      <c r="R92" s="324"/>
      <c r="S92" s="324"/>
    </row>
    <row r="93" spans="6:19" s="215" customFormat="1">
      <c r="F93" s="323"/>
      <c r="G93" s="323"/>
      <c r="H93" s="324"/>
      <c r="I93" s="324"/>
      <c r="J93" s="324"/>
      <c r="Q93" s="323"/>
      <c r="R93" s="324"/>
      <c r="S93" s="324"/>
    </row>
    <row r="94" spans="6:19" s="215" customFormat="1">
      <c r="F94" s="323"/>
      <c r="G94" s="323"/>
      <c r="H94" s="324"/>
      <c r="I94" s="324"/>
      <c r="J94" s="324"/>
      <c r="Q94" s="323"/>
      <c r="R94" s="324"/>
      <c r="S94" s="324"/>
    </row>
    <row r="95" spans="6:19" s="215" customFormat="1">
      <c r="F95" s="323"/>
      <c r="G95" s="323"/>
      <c r="H95" s="324"/>
      <c r="I95" s="324"/>
      <c r="J95" s="324"/>
      <c r="Q95" s="323"/>
      <c r="R95" s="324"/>
      <c r="S95" s="324"/>
    </row>
    <row r="96" spans="6:19" s="215" customFormat="1">
      <c r="F96" s="323"/>
      <c r="G96" s="323"/>
      <c r="H96" s="324"/>
      <c r="I96" s="324"/>
      <c r="J96" s="324"/>
      <c r="Q96" s="323"/>
      <c r="R96" s="324"/>
      <c r="S96" s="324"/>
    </row>
    <row r="97" spans="6:19" s="215" customFormat="1">
      <c r="F97" s="323"/>
      <c r="G97" s="323"/>
      <c r="H97" s="324"/>
      <c r="I97" s="324"/>
      <c r="J97" s="324"/>
      <c r="Q97" s="323"/>
      <c r="R97" s="324"/>
      <c r="S97" s="324"/>
    </row>
    <row r="98" spans="6:19" s="215" customFormat="1">
      <c r="F98" s="323"/>
      <c r="G98" s="323"/>
      <c r="H98" s="324"/>
      <c r="I98" s="324"/>
      <c r="J98" s="324"/>
      <c r="Q98" s="323"/>
      <c r="R98" s="324"/>
      <c r="S98" s="324"/>
    </row>
    <row r="99" spans="6:19" s="215" customFormat="1">
      <c r="F99" s="323"/>
      <c r="G99" s="323"/>
      <c r="H99" s="324"/>
      <c r="I99" s="324"/>
      <c r="J99" s="324"/>
      <c r="Q99" s="323"/>
      <c r="R99" s="324"/>
      <c r="S99" s="324"/>
    </row>
    <row r="100" spans="6:19" s="215" customFormat="1">
      <c r="F100" s="323"/>
      <c r="G100" s="323"/>
      <c r="H100" s="324"/>
      <c r="I100" s="324"/>
      <c r="J100" s="324"/>
      <c r="Q100" s="323"/>
      <c r="R100" s="324"/>
      <c r="S100" s="324"/>
    </row>
    <row r="101" spans="6:19" s="215" customFormat="1">
      <c r="F101" s="323"/>
      <c r="G101" s="323"/>
      <c r="H101" s="324"/>
      <c r="I101" s="324"/>
      <c r="J101" s="324"/>
      <c r="Q101" s="323"/>
      <c r="R101" s="324"/>
      <c r="S101" s="324"/>
    </row>
    <row r="102" spans="6:19" s="215" customFormat="1">
      <c r="F102" s="323"/>
      <c r="G102" s="323"/>
      <c r="H102" s="324"/>
      <c r="I102" s="324"/>
      <c r="J102" s="324"/>
      <c r="Q102" s="323"/>
      <c r="R102" s="324"/>
      <c r="S102" s="324"/>
    </row>
    <row r="103" spans="6:19" s="215" customFormat="1">
      <c r="F103" s="323"/>
      <c r="G103" s="323"/>
      <c r="H103" s="324"/>
      <c r="I103" s="324"/>
      <c r="J103" s="324"/>
      <c r="Q103" s="323"/>
      <c r="R103" s="324"/>
      <c r="S103" s="324"/>
    </row>
    <row r="104" spans="6:19" s="215" customFormat="1">
      <c r="F104" s="323"/>
      <c r="G104" s="323"/>
      <c r="H104" s="324"/>
      <c r="I104" s="324"/>
      <c r="J104" s="324"/>
      <c r="Q104" s="323"/>
      <c r="R104" s="324"/>
      <c r="S104" s="324"/>
    </row>
    <row r="105" spans="6:19" s="215" customFormat="1">
      <c r="F105" s="323"/>
      <c r="G105" s="323"/>
      <c r="H105" s="324"/>
      <c r="I105" s="324"/>
      <c r="J105" s="324"/>
      <c r="Q105" s="323"/>
      <c r="R105" s="324"/>
      <c r="S105" s="324"/>
    </row>
    <row r="106" spans="6:19" s="215" customFormat="1">
      <c r="F106" s="323"/>
      <c r="G106" s="323"/>
      <c r="H106" s="324"/>
      <c r="I106" s="324"/>
      <c r="J106" s="324"/>
      <c r="Q106" s="323"/>
      <c r="R106" s="324"/>
      <c r="S106" s="324"/>
    </row>
    <row r="107" spans="6:19" s="215" customFormat="1">
      <c r="F107" s="323"/>
      <c r="G107" s="323"/>
      <c r="H107" s="324"/>
      <c r="I107" s="324"/>
      <c r="J107" s="324"/>
      <c r="Q107" s="323"/>
      <c r="R107" s="324"/>
      <c r="S107" s="324"/>
    </row>
    <row r="108" spans="6:19" s="215" customFormat="1">
      <c r="F108" s="323"/>
      <c r="G108" s="323"/>
      <c r="H108" s="324"/>
      <c r="I108" s="324"/>
      <c r="J108" s="324"/>
      <c r="Q108" s="323"/>
      <c r="R108" s="324"/>
      <c r="S108" s="324"/>
    </row>
    <row r="109" spans="6:19" s="215" customFormat="1">
      <c r="F109" s="323"/>
      <c r="G109" s="323"/>
      <c r="H109" s="324"/>
      <c r="I109" s="324"/>
      <c r="J109" s="324"/>
      <c r="Q109" s="323"/>
      <c r="R109" s="324"/>
      <c r="S109" s="324"/>
    </row>
    <row r="110" spans="6:19" s="215" customFormat="1">
      <c r="F110" s="323"/>
      <c r="G110" s="323"/>
      <c r="H110" s="324"/>
      <c r="I110" s="324"/>
      <c r="J110" s="324"/>
      <c r="Q110" s="323"/>
      <c r="R110" s="324"/>
      <c r="S110" s="324"/>
    </row>
    <row r="111" spans="6:19" s="215" customFormat="1">
      <c r="F111" s="323"/>
      <c r="G111" s="323"/>
      <c r="H111" s="324"/>
      <c r="I111" s="324"/>
      <c r="J111" s="324"/>
      <c r="Q111" s="323"/>
      <c r="R111" s="324"/>
      <c r="S111" s="324"/>
    </row>
    <row r="112" spans="6:19" s="215" customFormat="1">
      <c r="F112" s="323"/>
      <c r="G112" s="323"/>
      <c r="H112" s="324"/>
      <c r="I112" s="324"/>
      <c r="J112" s="324"/>
      <c r="Q112" s="323"/>
      <c r="R112" s="324"/>
      <c r="S112" s="324"/>
    </row>
    <row r="113" spans="6:19" s="215" customFormat="1">
      <c r="F113" s="323"/>
      <c r="G113" s="323"/>
      <c r="H113" s="324"/>
      <c r="I113" s="324"/>
      <c r="J113" s="324"/>
      <c r="Q113" s="323"/>
      <c r="R113" s="324"/>
      <c r="S113" s="324"/>
    </row>
    <row r="114" spans="6:19" s="215" customFormat="1">
      <c r="F114" s="323"/>
      <c r="G114" s="323"/>
      <c r="H114" s="324"/>
      <c r="I114" s="324"/>
      <c r="J114" s="324"/>
      <c r="Q114" s="323"/>
      <c r="R114" s="324"/>
      <c r="S114" s="324"/>
    </row>
    <row r="115" spans="6:19" s="215" customFormat="1">
      <c r="F115" s="323"/>
      <c r="G115" s="323"/>
      <c r="H115" s="324"/>
      <c r="I115" s="324"/>
      <c r="J115" s="324"/>
      <c r="Q115" s="323"/>
      <c r="R115" s="324"/>
      <c r="S115" s="324"/>
    </row>
    <row r="116" spans="6:19" s="215" customFormat="1">
      <c r="F116" s="323"/>
      <c r="G116" s="323"/>
      <c r="H116" s="324"/>
      <c r="I116" s="324"/>
      <c r="J116" s="324"/>
      <c r="Q116" s="323"/>
      <c r="R116" s="324"/>
      <c r="S116" s="324"/>
    </row>
    <row r="117" spans="6:19" s="215" customFormat="1">
      <c r="F117" s="323"/>
      <c r="G117" s="323"/>
      <c r="H117" s="324"/>
      <c r="I117" s="324"/>
      <c r="J117" s="324"/>
      <c r="Q117" s="323"/>
      <c r="R117" s="324"/>
      <c r="S117" s="324"/>
    </row>
    <row r="118" spans="6:19" s="215" customFormat="1">
      <c r="F118" s="323"/>
      <c r="G118" s="323"/>
      <c r="H118" s="324"/>
      <c r="I118" s="324"/>
      <c r="J118" s="324"/>
      <c r="Q118" s="323"/>
      <c r="R118" s="324"/>
      <c r="S118" s="324"/>
    </row>
    <row r="119" spans="6:19" s="215" customFormat="1">
      <c r="F119" s="323"/>
      <c r="G119" s="323"/>
      <c r="H119" s="324"/>
      <c r="I119" s="324"/>
      <c r="J119" s="324"/>
      <c r="Q119" s="323"/>
      <c r="R119" s="324"/>
      <c r="S119" s="324"/>
    </row>
    <row r="120" spans="6:19" s="215" customFormat="1">
      <c r="F120" s="323"/>
      <c r="G120" s="323"/>
      <c r="H120" s="324"/>
      <c r="I120" s="324"/>
      <c r="J120" s="324"/>
      <c r="Q120" s="323"/>
      <c r="R120" s="324"/>
      <c r="S120" s="324"/>
    </row>
    <row r="121" spans="6:19" s="215" customFormat="1">
      <c r="F121" s="323"/>
      <c r="G121" s="323"/>
      <c r="H121" s="324"/>
      <c r="I121" s="324"/>
      <c r="J121" s="324"/>
      <c r="Q121" s="323"/>
      <c r="R121" s="324"/>
      <c r="S121" s="324"/>
    </row>
    <row r="122" spans="6:19" s="215" customFormat="1">
      <c r="F122" s="323"/>
      <c r="G122" s="323"/>
      <c r="H122" s="324"/>
      <c r="I122" s="324"/>
      <c r="J122" s="324"/>
      <c r="Q122" s="323"/>
      <c r="R122" s="324"/>
      <c r="S122" s="324"/>
    </row>
    <row r="123" spans="6:19" s="215" customFormat="1">
      <c r="F123" s="323"/>
      <c r="G123" s="323"/>
      <c r="H123" s="324"/>
      <c r="I123" s="324"/>
      <c r="J123" s="324"/>
      <c r="Q123" s="323"/>
      <c r="R123" s="324"/>
      <c r="S123" s="324"/>
    </row>
    <row r="124" spans="6:19" s="215" customFormat="1">
      <c r="F124" s="323"/>
      <c r="G124" s="323"/>
      <c r="H124" s="324"/>
      <c r="I124" s="324"/>
      <c r="J124" s="324"/>
      <c r="Q124" s="323"/>
      <c r="R124" s="324"/>
      <c r="S124" s="324"/>
    </row>
    <row r="125" spans="6:19" s="215" customFormat="1">
      <c r="F125" s="323"/>
      <c r="G125" s="323"/>
      <c r="H125" s="324"/>
      <c r="I125" s="324"/>
      <c r="J125" s="324"/>
      <c r="Q125" s="323"/>
      <c r="R125" s="324"/>
      <c r="S125" s="324"/>
    </row>
    <row r="126" spans="6:19" s="215" customFormat="1">
      <c r="F126" s="323"/>
      <c r="G126" s="323"/>
      <c r="H126" s="324"/>
      <c r="I126" s="324"/>
      <c r="J126" s="324"/>
      <c r="Q126" s="323"/>
      <c r="R126" s="324"/>
      <c r="S126" s="324"/>
    </row>
    <row r="127" spans="6:19" s="215" customFormat="1">
      <c r="F127" s="323"/>
      <c r="G127" s="323"/>
      <c r="H127" s="324"/>
      <c r="I127" s="324"/>
      <c r="J127" s="324"/>
      <c r="Q127" s="323"/>
      <c r="R127" s="324"/>
      <c r="S127" s="324"/>
    </row>
    <row r="128" spans="6:19" s="215" customFormat="1">
      <c r="F128" s="323"/>
      <c r="G128" s="323"/>
      <c r="H128" s="324"/>
      <c r="I128" s="324"/>
      <c r="J128" s="324"/>
      <c r="Q128" s="323"/>
      <c r="R128" s="324"/>
      <c r="S128" s="324"/>
    </row>
    <row r="129" spans="6:19" s="215" customFormat="1">
      <c r="F129" s="323"/>
      <c r="G129" s="323"/>
      <c r="H129" s="324"/>
      <c r="I129" s="324"/>
      <c r="J129" s="324"/>
      <c r="Q129" s="323"/>
      <c r="R129" s="324"/>
      <c r="S129" s="324"/>
    </row>
    <row r="130" spans="6:19" s="215" customFormat="1">
      <c r="F130" s="323"/>
      <c r="G130" s="323"/>
      <c r="H130" s="324"/>
      <c r="I130" s="324"/>
      <c r="J130" s="324"/>
      <c r="Q130" s="323"/>
      <c r="R130" s="324"/>
      <c r="S130" s="324"/>
    </row>
    <row r="131" spans="6:19" s="215" customFormat="1">
      <c r="F131" s="323"/>
      <c r="G131" s="323"/>
      <c r="H131" s="324"/>
      <c r="I131" s="324"/>
      <c r="J131" s="324"/>
      <c r="Q131" s="323"/>
      <c r="R131" s="324"/>
      <c r="S131" s="324"/>
    </row>
    <row r="132" spans="6:19" s="215" customFormat="1">
      <c r="F132" s="323"/>
      <c r="G132" s="323"/>
      <c r="H132" s="324"/>
      <c r="I132" s="324"/>
      <c r="J132" s="324"/>
      <c r="Q132" s="323"/>
      <c r="R132" s="324"/>
      <c r="S132" s="324"/>
    </row>
    <row r="133" spans="6:19" s="215" customFormat="1">
      <c r="F133" s="323"/>
      <c r="G133" s="323"/>
      <c r="H133" s="324"/>
      <c r="I133" s="324"/>
      <c r="J133" s="324"/>
      <c r="Q133" s="323"/>
      <c r="R133" s="324"/>
      <c r="S133" s="324"/>
    </row>
    <row r="134" spans="6:19" s="215" customFormat="1">
      <c r="F134" s="323"/>
      <c r="G134" s="323"/>
      <c r="H134" s="324"/>
      <c r="I134" s="324"/>
      <c r="J134" s="324"/>
      <c r="Q134" s="323"/>
      <c r="R134" s="324"/>
      <c r="S134" s="324"/>
    </row>
    <row r="135" spans="6:19" s="215" customFormat="1">
      <c r="F135" s="323"/>
      <c r="G135" s="323"/>
      <c r="H135" s="324"/>
      <c r="I135" s="324"/>
      <c r="J135" s="324"/>
      <c r="Q135" s="323"/>
      <c r="R135" s="324"/>
      <c r="S135" s="324"/>
    </row>
    <row r="136" spans="6:19" s="215" customFormat="1">
      <c r="F136" s="323"/>
      <c r="G136" s="323"/>
      <c r="H136" s="324"/>
      <c r="I136" s="324"/>
      <c r="J136" s="324"/>
      <c r="Q136" s="323"/>
      <c r="R136" s="324"/>
      <c r="S136" s="324"/>
    </row>
    <row r="137" spans="6:19" s="215" customFormat="1">
      <c r="F137" s="323"/>
      <c r="G137" s="323"/>
      <c r="H137" s="324"/>
      <c r="I137" s="324"/>
      <c r="J137" s="324"/>
      <c r="Q137" s="323"/>
      <c r="R137" s="324"/>
      <c r="S137" s="324"/>
    </row>
    <row r="138" spans="6:19" s="215" customFormat="1">
      <c r="F138" s="323"/>
      <c r="G138" s="323"/>
      <c r="H138" s="324"/>
      <c r="I138" s="324"/>
      <c r="J138" s="324"/>
      <c r="Q138" s="323"/>
      <c r="R138" s="324"/>
      <c r="S138" s="324"/>
    </row>
    <row r="139" spans="6:19" s="215" customFormat="1">
      <c r="F139" s="323"/>
      <c r="G139" s="323"/>
      <c r="H139" s="324"/>
      <c r="I139" s="324"/>
      <c r="J139" s="324"/>
      <c r="Q139" s="323"/>
      <c r="R139" s="324"/>
      <c r="S139" s="324"/>
    </row>
    <row r="140" spans="6:19" s="215" customFormat="1">
      <c r="F140" s="323"/>
      <c r="G140" s="323"/>
      <c r="H140" s="324"/>
      <c r="I140" s="324"/>
      <c r="J140" s="324"/>
      <c r="Q140" s="323"/>
      <c r="R140" s="324"/>
      <c r="S140" s="324"/>
    </row>
    <row r="141" spans="6:19" s="215" customFormat="1">
      <c r="F141" s="323"/>
      <c r="G141" s="323"/>
      <c r="H141" s="324"/>
      <c r="I141" s="324"/>
      <c r="J141" s="324"/>
      <c r="Q141" s="323"/>
      <c r="R141" s="324"/>
      <c r="S141" s="324"/>
    </row>
    <row r="142" spans="6:19" s="215" customFormat="1">
      <c r="F142" s="323"/>
      <c r="G142" s="323"/>
      <c r="H142" s="324"/>
      <c r="I142" s="324"/>
      <c r="J142" s="324"/>
      <c r="Q142" s="323"/>
      <c r="R142" s="324"/>
      <c r="S142" s="324"/>
    </row>
    <row r="143" spans="6:19" s="215" customFormat="1">
      <c r="F143" s="323"/>
      <c r="G143" s="323"/>
      <c r="H143" s="324"/>
      <c r="I143" s="324"/>
      <c r="J143" s="324"/>
      <c r="Q143" s="323"/>
      <c r="R143" s="324"/>
      <c r="S143" s="324"/>
    </row>
    <row r="144" spans="6:19" s="215" customFormat="1">
      <c r="F144" s="323"/>
      <c r="G144" s="323"/>
      <c r="H144" s="324"/>
      <c r="I144" s="324"/>
      <c r="J144" s="324"/>
      <c r="Q144" s="323"/>
      <c r="R144" s="324"/>
      <c r="S144" s="324"/>
    </row>
    <row r="145" spans="6:19" s="215" customFormat="1">
      <c r="F145" s="323"/>
      <c r="G145" s="323"/>
      <c r="H145" s="324"/>
      <c r="I145" s="324"/>
      <c r="J145" s="324"/>
      <c r="Q145" s="323"/>
      <c r="R145" s="324"/>
      <c r="S145" s="324"/>
    </row>
    <row r="146" spans="6:19" s="215" customFormat="1">
      <c r="F146" s="323"/>
      <c r="G146" s="323"/>
      <c r="H146" s="324"/>
      <c r="I146" s="324"/>
      <c r="J146" s="324"/>
      <c r="Q146" s="323"/>
      <c r="R146" s="324"/>
      <c r="S146" s="324"/>
    </row>
    <row r="147" spans="6:19" s="215" customFormat="1">
      <c r="F147" s="323"/>
      <c r="G147" s="323"/>
      <c r="H147" s="324"/>
      <c r="I147" s="324"/>
      <c r="J147" s="324"/>
      <c r="Q147" s="323"/>
      <c r="R147" s="324"/>
      <c r="S147" s="324"/>
    </row>
    <row r="148" spans="6:19" s="215" customFormat="1">
      <c r="F148" s="323"/>
      <c r="G148" s="323"/>
      <c r="H148" s="324"/>
      <c r="I148" s="324"/>
      <c r="J148" s="324"/>
      <c r="Q148" s="323"/>
      <c r="R148" s="324"/>
      <c r="S148" s="324"/>
    </row>
    <row r="149" spans="6:19" s="215" customFormat="1">
      <c r="F149" s="323"/>
      <c r="G149" s="323"/>
      <c r="H149" s="324"/>
      <c r="I149" s="324"/>
      <c r="J149" s="324"/>
      <c r="Q149" s="323"/>
      <c r="R149" s="324"/>
      <c r="S149" s="324"/>
    </row>
    <row r="150" spans="6:19" s="215" customFormat="1">
      <c r="F150" s="323"/>
      <c r="G150" s="323"/>
      <c r="H150" s="324"/>
      <c r="I150" s="324"/>
      <c r="J150" s="324"/>
      <c r="Q150" s="323"/>
      <c r="R150" s="324"/>
      <c r="S150" s="324"/>
    </row>
    <row r="151" spans="6:19" s="215" customFormat="1">
      <c r="F151" s="323"/>
      <c r="G151" s="323"/>
      <c r="H151" s="324"/>
      <c r="I151" s="324"/>
      <c r="J151" s="324"/>
      <c r="Q151" s="323"/>
      <c r="R151" s="324"/>
      <c r="S151" s="324"/>
    </row>
    <row r="152" spans="6:19" s="215" customFormat="1">
      <c r="F152" s="323"/>
      <c r="G152" s="323"/>
      <c r="H152" s="324"/>
      <c r="I152" s="324"/>
      <c r="J152" s="324"/>
      <c r="Q152" s="323"/>
      <c r="R152" s="324"/>
      <c r="S152" s="324"/>
    </row>
    <row r="153" spans="6:19" s="215" customFormat="1">
      <c r="F153" s="323"/>
      <c r="G153" s="323"/>
      <c r="H153" s="324"/>
      <c r="I153" s="324"/>
      <c r="J153" s="324"/>
      <c r="Q153" s="323"/>
      <c r="R153" s="324"/>
      <c r="S153" s="324"/>
    </row>
    <row r="154" spans="6:19" s="215" customFormat="1">
      <c r="F154" s="323"/>
      <c r="G154" s="323"/>
      <c r="H154" s="324"/>
      <c r="I154" s="324"/>
      <c r="J154" s="324"/>
      <c r="Q154" s="323"/>
      <c r="R154" s="324"/>
      <c r="S154" s="324"/>
    </row>
    <row r="155" spans="6:19" s="215" customFormat="1">
      <c r="F155" s="323"/>
      <c r="G155" s="323"/>
      <c r="H155" s="324"/>
      <c r="I155" s="324"/>
      <c r="J155" s="324"/>
      <c r="Q155" s="323"/>
      <c r="R155" s="324"/>
      <c r="S155" s="324"/>
    </row>
    <row r="156" spans="6:19" s="215" customFormat="1">
      <c r="F156" s="323"/>
      <c r="G156" s="323"/>
      <c r="H156" s="324"/>
      <c r="I156" s="324"/>
      <c r="J156" s="324"/>
      <c r="Q156" s="323"/>
      <c r="R156" s="324"/>
      <c r="S156" s="324"/>
    </row>
    <row r="157" spans="6:19" s="215" customFormat="1">
      <c r="F157" s="323"/>
      <c r="G157" s="323"/>
      <c r="H157" s="324"/>
      <c r="I157" s="324"/>
      <c r="J157" s="324"/>
      <c r="Q157" s="323"/>
      <c r="R157" s="324"/>
      <c r="S157" s="324"/>
    </row>
    <row r="158" spans="6:19" s="215" customFormat="1">
      <c r="F158" s="323"/>
      <c r="G158" s="323"/>
      <c r="H158" s="324"/>
      <c r="I158" s="324"/>
      <c r="J158" s="324"/>
      <c r="Q158" s="323"/>
      <c r="R158" s="324"/>
      <c r="S158" s="324"/>
    </row>
    <row r="159" spans="6:19" s="215" customFormat="1">
      <c r="F159" s="323"/>
      <c r="G159" s="323"/>
      <c r="H159" s="324"/>
      <c r="I159" s="324"/>
      <c r="J159" s="324"/>
      <c r="Q159" s="323"/>
      <c r="R159" s="324"/>
      <c r="S159" s="324"/>
    </row>
    <row r="160" spans="6:19" s="215" customFormat="1">
      <c r="F160" s="323"/>
      <c r="G160" s="323"/>
      <c r="H160" s="324"/>
      <c r="I160" s="324"/>
      <c r="J160" s="324"/>
      <c r="Q160" s="323"/>
      <c r="R160" s="324"/>
      <c r="S160" s="324"/>
    </row>
    <row r="161" spans="6:19" s="215" customFormat="1">
      <c r="F161" s="323"/>
      <c r="G161" s="323"/>
      <c r="H161" s="324"/>
      <c r="I161" s="324"/>
      <c r="J161" s="324"/>
      <c r="Q161" s="323"/>
      <c r="R161" s="324"/>
      <c r="S161" s="324"/>
    </row>
    <row r="162" spans="6:19" s="215" customFormat="1">
      <c r="F162" s="323"/>
      <c r="G162" s="323"/>
      <c r="H162" s="324"/>
      <c r="I162" s="324"/>
      <c r="J162" s="324"/>
      <c r="Q162" s="323"/>
      <c r="R162" s="324"/>
      <c r="S162" s="324"/>
    </row>
    <row r="163" spans="6:19" s="215" customFormat="1">
      <c r="F163" s="323"/>
      <c r="G163" s="323"/>
      <c r="H163" s="324"/>
      <c r="I163" s="324"/>
      <c r="J163" s="324"/>
      <c r="Q163" s="323"/>
      <c r="R163" s="324"/>
      <c r="S163" s="324"/>
    </row>
    <row r="164" spans="6:19" s="215" customFormat="1">
      <c r="F164" s="323"/>
      <c r="G164" s="323"/>
      <c r="H164" s="324"/>
      <c r="I164" s="324"/>
      <c r="J164" s="324"/>
      <c r="Q164" s="323"/>
      <c r="R164" s="324"/>
      <c r="S164" s="324"/>
    </row>
    <row r="165" spans="6:19" s="215" customFormat="1">
      <c r="F165" s="323"/>
      <c r="G165" s="323"/>
      <c r="H165" s="324"/>
      <c r="I165" s="324"/>
      <c r="J165" s="324"/>
      <c r="Q165" s="323"/>
      <c r="R165" s="324"/>
      <c r="S165" s="324"/>
    </row>
    <row r="166" spans="6:19" s="215" customFormat="1">
      <c r="F166" s="323"/>
      <c r="G166" s="323"/>
      <c r="H166" s="324"/>
      <c r="I166" s="324"/>
      <c r="J166" s="324"/>
      <c r="Q166" s="323"/>
      <c r="R166" s="324"/>
      <c r="S166" s="324"/>
    </row>
    <row r="167" spans="6:19" s="215" customFormat="1">
      <c r="F167" s="323"/>
      <c r="G167" s="323"/>
      <c r="H167" s="324"/>
      <c r="I167" s="324"/>
      <c r="J167" s="324"/>
      <c r="Q167" s="323"/>
      <c r="R167" s="324"/>
      <c r="S167" s="324"/>
    </row>
    <row r="168" spans="6:19" s="215" customFormat="1">
      <c r="F168" s="323"/>
      <c r="G168" s="323"/>
      <c r="H168" s="324"/>
      <c r="I168" s="324"/>
      <c r="J168" s="324"/>
      <c r="Q168" s="323"/>
      <c r="R168" s="324"/>
      <c r="S168" s="324"/>
    </row>
    <row r="169" spans="6:19" s="215" customFormat="1">
      <c r="F169" s="323"/>
      <c r="G169" s="323"/>
      <c r="H169" s="324"/>
      <c r="I169" s="324"/>
      <c r="J169" s="324"/>
      <c r="Q169" s="323"/>
      <c r="R169" s="324"/>
      <c r="S169" s="324"/>
    </row>
    <row r="170" spans="6:19" s="215" customFormat="1">
      <c r="F170" s="323"/>
      <c r="G170" s="323"/>
      <c r="H170" s="324"/>
      <c r="I170" s="324"/>
      <c r="J170" s="324"/>
      <c r="Q170" s="323"/>
      <c r="R170" s="324"/>
      <c r="S170" s="324"/>
    </row>
    <row r="171" spans="6:19" s="215" customFormat="1">
      <c r="F171" s="323"/>
      <c r="G171" s="323"/>
      <c r="H171" s="324"/>
      <c r="I171" s="324"/>
      <c r="J171" s="324"/>
      <c r="Q171" s="323"/>
      <c r="R171" s="324"/>
      <c r="S171" s="324"/>
    </row>
    <row r="172" spans="6:19" s="215" customFormat="1">
      <c r="F172" s="323"/>
      <c r="G172" s="323"/>
      <c r="H172" s="324"/>
      <c r="I172" s="324"/>
      <c r="J172" s="324"/>
      <c r="Q172" s="323"/>
      <c r="R172" s="324"/>
      <c r="S172" s="324"/>
    </row>
    <row r="173" spans="6:19" s="215" customFormat="1">
      <c r="F173" s="323"/>
      <c r="G173" s="323"/>
      <c r="H173" s="324"/>
      <c r="I173" s="324"/>
      <c r="J173" s="324"/>
      <c r="Q173" s="323"/>
      <c r="R173" s="324"/>
      <c r="S173" s="324"/>
    </row>
    <row r="174" spans="6:19" s="215" customFormat="1">
      <c r="F174" s="323"/>
      <c r="G174" s="323"/>
      <c r="H174" s="324"/>
      <c r="I174" s="324"/>
      <c r="J174" s="324"/>
      <c r="Q174" s="323"/>
      <c r="R174" s="324"/>
      <c r="S174" s="324"/>
    </row>
    <row r="175" spans="6:19" s="215" customFormat="1">
      <c r="F175" s="323"/>
      <c r="G175" s="323"/>
      <c r="H175" s="324"/>
      <c r="I175" s="324"/>
      <c r="J175" s="324"/>
      <c r="Q175" s="323"/>
      <c r="R175" s="324"/>
      <c r="S175" s="324"/>
    </row>
    <row r="176" spans="6:19" s="215" customFormat="1">
      <c r="F176" s="323"/>
      <c r="G176" s="323"/>
      <c r="H176" s="324"/>
      <c r="I176" s="324"/>
      <c r="J176" s="324"/>
      <c r="Q176" s="323"/>
      <c r="R176" s="324"/>
      <c r="S176" s="324"/>
    </row>
    <row r="177" spans="6:19" s="215" customFormat="1">
      <c r="F177" s="323"/>
      <c r="G177" s="323"/>
      <c r="H177" s="324"/>
      <c r="I177" s="324"/>
      <c r="J177" s="324"/>
      <c r="Q177" s="323"/>
      <c r="R177" s="324"/>
      <c r="S177" s="324"/>
    </row>
    <row r="178" spans="6:19" s="215" customFormat="1">
      <c r="F178" s="323"/>
      <c r="G178" s="323"/>
      <c r="H178" s="324"/>
      <c r="I178" s="324"/>
      <c r="J178" s="324"/>
      <c r="Q178" s="323"/>
      <c r="R178" s="324"/>
      <c r="S178" s="324"/>
    </row>
    <row r="179" spans="6:19" s="215" customFormat="1">
      <c r="F179" s="323"/>
      <c r="G179" s="323"/>
      <c r="H179" s="324"/>
      <c r="I179" s="324"/>
      <c r="J179" s="324"/>
      <c r="Q179" s="323"/>
      <c r="R179" s="324"/>
      <c r="S179" s="324"/>
    </row>
    <row r="180" spans="6:19" s="215" customFormat="1">
      <c r="F180" s="323"/>
      <c r="G180" s="323"/>
      <c r="H180" s="324"/>
      <c r="I180" s="324"/>
      <c r="J180" s="324"/>
      <c r="Q180" s="323"/>
      <c r="R180" s="324"/>
      <c r="S180" s="324"/>
    </row>
    <row r="181" spans="6:19" s="215" customFormat="1">
      <c r="F181" s="323"/>
      <c r="G181" s="323"/>
      <c r="H181" s="324"/>
      <c r="I181" s="324"/>
      <c r="J181" s="324"/>
      <c r="Q181" s="323"/>
      <c r="R181" s="324"/>
      <c r="S181" s="324"/>
    </row>
    <row r="182" spans="6:19" s="215" customFormat="1">
      <c r="F182" s="323"/>
      <c r="G182" s="323"/>
      <c r="H182" s="324"/>
      <c r="I182" s="324"/>
      <c r="J182" s="324"/>
      <c r="Q182" s="323"/>
      <c r="R182" s="324"/>
      <c r="S182" s="324"/>
    </row>
    <row r="183" spans="6:19" s="215" customFormat="1">
      <c r="F183" s="323"/>
      <c r="G183" s="323"/>
      <c r="H183" s="324"/>
      <c r="I183" s="324"/>
      <c r="J183" s="324"/>
      <c r="Q183" s="323"/>
      <c r="R183" s="324"/>
      <c r="S183" s="324"/>
    </row>
    <row r="184" spans="6:19" s="215" customFormat="1">
      <c r="F184" s="323"/>
      <c r="G184" s="323"/>
      <c r="H184" s="324"/>
      <c r="I184" s="324"/>
      <c r="J184" s="324"/>
      <c r="Q184" s="323"/>
      <c r="R184" s="324"/>
      <c r="S184" s="324"/>
    </row>
    <row r="185" spans="6:19" s="215" customFormat="1">
      <c r="F185" s="323"/>
      <c r="G185" s="323"/>
      <c r="H185" s="324"/>
      <c r="I185" s="324"/>
      <c r="J185" s="324"/>
      <c r="Q185" s="323"/>
      <c r="R185" s="324"/>
      <c r="S185" s="324"/>
    </row>
    <row r="186" spans="6:19" s="215" customFormat="1">
      <c r="F186" s="323"/>
      <c r="G186" s="323"/>
      <c r="H186" s="324"/>
      <c r="I186" s="324"/>
      <c r="J186" s="324"/>
      <c r="Q186" s="323"/>
      <c r="R186" s="324"/>
      <c r="S186" s="324"/>
    </row>
    <row r="187" spans="6:19" s="215" customFormat="1">
      <c r="F187" s="323"/>
      <c r="G187" s="323"/>
      <c r="H187" s="324"/>
      <c r="I187" s="324"/>
      <c r="J187" s="324"/>
      <c r="Q187" s="323"/>
      <c r="R187" s="324"/>
      <c r="S187" s="324"/>
    </row>
    <row r="188" spans="6:19" s="215" customFormat="1">
      <c r="F188" s="323"/>
      <c r="G188" s="323"/>
      <c r="H188" s="324"/>
      <c r="I188" s="324"/>
      <c r="J188" s="324"/>
      <c r="Q188" s="323"/>
      <c r="R188" s="324"/>
      <c r="S188" s="324"/>
    </row>
    <row r="189" spans="6:19" s="215" customFormat="1">
      <c r="F189" s="323"/>
      <c r="G189" s="323"/>
      <c r="H189" s="324"/>
      <c r="I189" s="324"/>
      <c r="J189" s="324"/>
      <c r="Q189" s="323"/>
      <c r="R189" s="324"/>
      <c r="S189" s="324"/>
    </row>
    <row r="190" spans="6:19" s="215" customFormat="1">
      <c r="F190" s="323"/>
      <c r="G190" s="323"/>
      <c r="H190" s="324"/>
      <c r="I190" s="324"/>
      <c r="J190" s="324"/>
      <c r="Q190" s="323"/>
      <c r="R190" s="324"/>
      <c r="S190" s="324"/>
    </row>
    <row r="191" spans="6:19" s="215" customFormat="1">
      <c r="F191" s="323"/>
      <c r="G191" s="323"/>
      <c r="H191" s="324"/>
      <c r="I191" s="324"/>
      <c r="J191" s="324"/>
      <c r="Q191" s="323"/>
      <c r="R191" s="324"/>
      <c r="S191" s="324"/>
    </row>
    <row r="192" spans="6:19" s="215" customFormat="1">
      <c r="F192" s="323"/>
      <c r="G192" s="323"/>
      <c r="H192" s="324"/>
      <c r="I192" s="324"/>
      <c r="J192" s="324"/>
      <c r="Q192" s="323"/>
      <c r="R192" s="324"/>
      <c r="S192" s="324"/>
    </row>
    <row r="193" spans="6:19" s="215" customFormat="1">
      <c r="F193" s="323"/>
      <c r="G193" s="323"/>
      <c r="H193" s="324"/>
      <c r="I193" s="324"/>
      <c r="J193" s="324"/>
      <c r="Q193" s="323"/>
      <c r="R193" s="324"/>
      <c r="S193" s="324"/>
    </row>
    <row r="194" spans="6:19" s="215" customFormat="1">
      <c r="F194" s="323"/>
      <c r="G194" s="323"/>
      <c r="H194" s="324"/>
      <c r="I194" s="324"/>
      <c r="J194" s="324"/>
      <c r="Q194" s="323"/>
      <c r="R194" s="324"/>
      <c r="S194" s="324"/>
    </row>
    <row r="195" spans="6:19" s="215" customFormat="1">
      <c r="F195" s="323"/>
      <c r="G195" s="323"/>
      <c r="H195" s="324"/>
      <c r="I195" s="324"/>
      <c r="J195" s="324"/>
      <c r="Q195" s="323"/>
      <c r="R195" s="324"/>
      <c r="S195" s="324"/>
    </row>
    <row r="196" spans="6:19" s="215" customFormat="1">
      <c r="F196" s="323"/>
      <c r="G196" s="323"/>
      <c r="H196" s="324"/>
      <c r="I196" s="324"/>
      <c r="J196" s="324"/>
      <c r="Q196" s="323"/>
      <c r="R196" s="324"/>
      <c r="S196" s="324"/>
    </row>
    <row r="197" spans="6:19" s="215" customFormat="1">
      <c r="F197" s="323"/>
      <c r="G197" s="323"/>
      <c r="H197" s="324"/>
      <c r="I197" s="324"/>
      <c r="J197" s="324"/>
      <c r="Q197" s="323"/>
      <c r="R197" s="324"/>
      <c r="S197" s="324"/>
    </row>
    <row r="198" spans="6:19" s="215" customFormat="1">
      <c r="F198" s="323"/>
      <c r="G198" s="323"/>
      <c r="H198" s="324"/>
      <c r="I198" s="324"/>
      <c r="J198" s="324"/>
      <c r="Q198" s="323"/>
      <c r="R198" s="324"/>
      <c r="S198" s="324"/>
    </row>
    <row r="199" spans="6:19" s="215" customFormat="1">
      <c r="F199" s="323"/>
      <c r="G199" s="323"/>
      <c r="H199" s="324"/>
      <c r="I199" s="324"/>
      <c r="J199" s="324"/>
      <c r="Q199" s="323"/>
      <c r="R199" s="324"/>
      <c r="S199" s="324"/>
    </row>
    <row r="200" spans="6:19" s="215" customFormat="1">
      <c r="F200" s="323"/>
      <c r="G200" s="323"/>
      <c r="H200" s="324"/>
      <c r="I200" s="324"/>
      <c r="J200" s="324"/>
      <c r="Q200" s="323"/>
      <c r="R200" s="324"/>
      <c r="S200" s="324"/>
    </row>
    <row r="201" spans="6:19" s="215" customFormat="1">
      <c r="F201" s="323"/>
      <c r="G201" s="323"/>
      <c r="H201" s="324"/>
      <c r="I201" s="324"/>
      <c r="J201" s="324"/>
      <c r="Q201" s="323"/>
      <c r="R201" s="324"/>
      <c r="S201" s="324"/>
    </row>
    <row r="202" spans="6:19" s="215" customFormat="1">
      <c r="F202" s="323"/>
      <c r="G202" s="323"/>
      <c r="H202" s="324"/>
      <c r="I202" s="324"/>
      <c r="J202" s="324"/>
      <c r="Q202" s="323"/>
      <c r="R202" s="324"/>
      <c r="S202" s="324"/>
    </row>
    <row r="203" spans="6:19" s="215" customFormat="1">
      <c r="F203" s="323"/>
      <c r="G203" s="323"/>
      <c r="H203" s="324"/>
      <c r="I203" s="324"/>
      <c r="J203" s="324"/>
      <c r="Q203" s="323"/>
      <c r="R203" s="324"/>
      <c r="S203" s="324"/>
    </row>
    <row r="204" spans="6:19" s="215" customFormat="1">
      <c r="F204" s="323"/>
      <c r="G204" s="323"/>
      <c r="H204" s="324"/>
      <c r="I204" s="324"/>
      <c r="J204" s="324"/>
      <c r="Q204" s="323"/>
      <c r="R204" s="324"/>
      <c r="S204" s="324"/>
    </row>
    <row r="205" spans="6:19" s="215" customFormat="1">
      <c r="F205" s="323"/>
      <c r="G205" s="323"/>
      <c r="H205" s="324"/>
      <c r="I205" s="324"/>
      <c r="J205" s="324"/>
      <c r="Q205" s="323"/>
      <c r="R205" s="324"/>
      <c r="S205" s="324"/>
    </row>
    <row r="206" spans="6:19" s="215" customFormat="1">
      <c r="F206" s="323"/>
      <c r="G206" s="323"/>
      <c r="H206" s="324"/>
      <c r="I206" s="324"/>
      <c r="J206" s="324"/>
      <c r="Q206" s="323"/>
      <c r="R206" s="324"/>
      <c r="S206" s="324"/>
    </row>
    <row r="207" spans="6:19" s="215" customFormat="1">
      <c r="F207" s="323"/>
      <c r="G207" s="323"/>
      <c r="H207" s="324"/>
      <c r="I207" s="324"/>
      <c r="J207" s="324"/>
      <c r="Q207" s="323"/>
      <c r="R207" s="324"/>
      <c r="S207" s="324"/>
    </row>
    <row r="208" spans="6:19" s="215" customFormat="1">
      <c r="F208" s="323"/>
      <c r="G208" s="323"/>
      <c r="H208" s="324"/>
      <c r="I208" s="324"/>
      <c r="J208" s="324"/>
      <c r="Q208" s="323"/>
      <c r="R208" s="324"/>
      <c r="S208" s="324"/>
    </row>
    <row r="209" spans="6:19" s="215" customFormat="1">
      <c r="F209" s="323"/>
      <c r="G209" s="323"/>
      <c r="H209" s="324"/>
      <c r="I209" s="324"/>
      <c r="J209" s="324"/>
      <c r="Q209" s="323"/>
      <c r="R209" s="324"/>
      <c r="S209" s="324"/>
    </row>
    <row r="210" spans="6:19" s="215" customFormat="1">
      <c r="F210" s="323"/>
      <c r="G210" s="323"/>
      <c r="H210" s="324"/>
      <c r="I210" s="324"/>
      <c r="J210" s="324"/>
      <c r="Q210" s="323"/>
      <c r="R210" s="324"/>
      <c r="S210" s="324"/>
    </row>
    <row r="211" spans="6:19" s="215" customFormat="1">
      <c r="F211" s="323"/>
      <c r="G211" s="323"/>
      <c r="H211" s="324"/>
      <c r="I211" s="324"/>
      <c r="J211" s="324"/>
      <c r="Q211" s="323"/>
      <c r="R211" s="324"/>
      <c r="S211" s="324"/>
    </row>
    <row r="212" spans="6:19" s="215" customFormat="1">
      <c r="F212" s="323"/>
      <c r="G212" s="323"/>
      <c r="H212" s="324"/>
      <c r="I212" s="324"/>
      <c r="J212" s="324"/>
      <c r="Q212" s="323"/>
      <c r="R212" s="324"/>
      <c r="S212" s="324"/>
    </row>
    <row r="213" spans="6:19" s="215" customFormat="1">
      <c r="F213" s="323"/>
      <c r="G213" s="323"/>
      <c r="H213" s="324"/>
      <c r="I213" s="324"/>
      <c r="J213" s="324"/>
      <c r="Q213" s="323"/>
      <c r="R213" s="324"/>
      <c r="S213" s="324"/>
    </row>
    <row r="214" spans="6:19" s="215" customFormat="1">
      <c r="F214" s="323"/>
      <c r="G214" s="323"/>
      <c r="H214" s="324"/>
      <c r="I214" s="324"/>
      <c r="J214" s="324"/>
      <c r="Q214" s="323"/>
      <c r="R214" s="324"/>
      <c r="S214" s="324"/>
    </row>
    <row r="215" spans="6:19" s="215" customFormat="1">
      <c r="F215" s="323"/>
      <c r="G215" s="323"/>
      <c r="H215" s="324"/>
      <c r="I215" s="324"/>
      <c r="J215" s="324"/>
      <c r="Q215" s="323"/>
      <c r="R215" s="324"/>
      <c r="S215" s="324"/>
    </row>
    <row r="216" spans="6:19" s="215" customFormat="1">
      <c r="F216" s="323"/>
      <c r="G216" s="323"/>
      <c r="H216" s="324"/>
      <c r="I216" s="324"/>
      <c r="J216" s="324"/>
      <c r="Q216" s="323"/>
      <c r="R216" s="324"/>
      <c r="S216" s="324"/>
    </row>
    <row r="217" spans="6:19" s="215" customFormat="1">
      <c r="F217" s="323"/>
      <c r="G217" s="323"/>
      <c r="H217" s="324"/>
      <c r="I217" s="324"/>
      <c r="J217" s="324"/>
      <c r="Q217" s="323"/>
      <c r="R217" s="324"/>
      <c r="S217" s="324"/>
    </row>
    <row r="218" spans="6:19" s="215" customFormat="1">
      <c r="F218" s="323"/>
      <c r="G218" s="323"/>
      <c r="H218" s="324"/>
      <c r="I218" s="324"/>
      <c r="J218" s="324"/>
      <c r="Q218" s="323"/>
      <c r="R218" s="324"/>
      <c r="S218" s="324"/>
    </row>
    <row r="219" spans="6:19" s="215" customFormat="1">
      <c r="F219" s="323"/>
      <c r="G219" s="323"/>
      <c r="H219" s="324"/>
      <c r="I219" s="324"/>
      <c r="J219" s="324"/>
      <c r="Q219" s="323"/>
      <c r="R219" s="324"/>
      <c r="S219" s="324"/>
    </row>
    <row r="220" spans="6:19" s="215" customFormat="1">
      <c r="F220" s="323"/>
      <c r="G220" s="323"/>
      <c r="H220" s="324"/>
      <c r="I220" s="324"/>
      <c r="J220" s="324"/>
      <c r="Q220" s="323"/>
      <c r="R220" s="324"/>
      <c r="S220" s="324"/>
    </row>
    <row r="221" spans="6:19" s="215" customFormat="1">
      <c r="F221" s="323"/>
      <c r="G221" s="323"/>
      <c r="H221" s="324"/>
      <c r="I221" s="324"/>
      <c r="J221" s="324"/>
      <c r="Q221" s="323"/>
      <c r="R221" s="324"/>
      <c r="S221" s="324"/>
    </row>
    <row r="222" spans="6:19" s="215" customFormat="1">
      <c r="F222" s="323"/>
      <c r="G222" s="323"/>
      <c r="H222" s="324"/>
      <c r="I222" s="324"/>
      <c r="J222" s="324"/>
      <c r="Q222" s="323"/>
      <c r="R222" s="324"/>
      <c r="S222" s="324"/>
    </row>
    <row r="223" spans="6:19" s="215" customFormat="1">
      <c r="F223" s="323"/>
      <c r="G223" s="323"/>
      <c r="H223" s="324"/>
      <c r="I223" s="324"/>
      <c r="J223" s="324"/>
      <c r="Q223" s="323"/>
      <c r="R223" s="324"/>
      <c r="S223" s="324"/>
    </row>
    <row r="224" spans="6:19" s="215" customFormat="1">
      <c r="F224" s="323"/>
      <c r="G224" s="323"/>
      <c r="H224" s="324"/>
      <c r="I224" s="324"/>
      <c r="J224" s="324"/>
      <c r="Q224" s="323"/>
      <c r="R224" s="324"/>
      <c r="S224" s="324"/>
    </row>
    <row r="225" spans="6:19" s="215" customFormat="1">
      <c r="F225" s="323"/>
      <c r="G225" s="323"/>
      <c r="H225" s="324"/>
      <c r="I225" s="324"/>
      <c r="J225" s="324"/>
      <c r="Q225" s="323"/>
      <c r="R225" s="324"/>
      <c r="S225" s="324"/>
    </row>
    <row r="226" spans="6:19" s="215" customFormat="1">
      <c r="F226" s="323"/>
      <c r="G226" s="323"/>
      <c r="H226" s="324"/>
      <c r="I226" s="324"/>
      <c r="J226" s="324"/>
      <c r="Q226" s="323"/>
      <c r="R226" s="324"/>
      <c r="S226" s="324"/>
    </row>
    <row r="227" spans="6:19" s="215" customFormat="1">
      <c r="F227" s="323"/>
      <c r="G227" s="323"/>
      <c r="H227" s="324"/>
      <c r="I227" s="324"/>
      <c r="J227" s="324"/>
      <c r="Q227" s="323"/>
      <c r="R227" s="324"/>
      <c r="S227" s="324"/>
    </row>
    <row r="228" spans="6:19" s="215" customFormat="1">
      <c r="F228" s="323"/>
      <c r="G228" s="323"/>
      <c r="H228" s="324"/>
      <c r="I228" s="324"/>
      <c r="J228" s="324"/>
      <c r="Q228" s="323"/>
      <c r="R228" s="324"/>
      <c r="S228" s="324"/>
    </row>
    <row r="229" spans="6:19" s="215" customFormat="1">
      <c r="F229" s="323"/>
      <c r="G229" s="323"/>
      <c r="H229" s="324"/>
      <c r="I229" s="324"/>
      <c r="J229" s="324"/>
      <c r="Q229" s="323"/>
      <c r="R229" s="324"/>
      <c r="S229" s="324"/>
    </row>
    <row r="230" spans="6:19" s="215" customFormat="1">
      <c r="F230" s="323"/>
      <c r="G230" s="323"/>
      <c r="H230" s="324"/>
      <c r="I230" s="324"/>
      <c r="J230" s="324"/>
      <c r="Q230" s="323"/>
      <c r="R230" s="324"/>
      <c r="S230" s="324"/>
    </row>
    <row r="231" spans="6:19" s="215" customFormat="1">
      <c r="F231" s="323"/>
      <c r="G231" s="323"/>
      <c r="H231" s="324"/>
      <c r="I231" s="324"/>
      <c r="J231" s="324"/>
      <c r="Q231" s="323"/>
      <c r="R231" s="324"/>
      <c r="S231" s="324"/>
    </row>
    <row r="232" spans="6:19" s="215" customFormat="1">
      <c r="F232" s="323"/>
      <c r="G232" s="323"/>
      <c r="H232" s="324"/>
      <c r="I232" s="324"/>
      <c r="J232" s="324"/>
      <c r="Q232" s="323"/>
      <c r="R232" s="324"/>
      <c r="S232" s="324"/>
    </row>
    <row r="233" spans="6:19" s="215" customFormat="1">
      <c r="F233" s="323"/>
      <c r="G233" s="323"/>
      <c r="H233" s="324"/>
      <c r="I233" s="324"/>
      <c r="J233" s="324"/>
      <c r="Q233" s="323"/>
      <c r="R233" s="324"/>
      <c r="S233" s="324"/>
    </row>
    <row r="234" spans="6:19" s="215" customFormat="1">
      <c r="F234" s="323"/>
      <c r="G234" s="323"/>
      <c r="H234" s="324"/>
      <c r="I234" s="324"/>
      <c r="J234" s="324"/>
      <c r="Q234" s="323"/>
      <c r="R234" s="324"/>
      <c r="S234" s="324"/>
    </row>
    <row r="235" spans="6:19" s="215" customFormat="1">
      <c r="F235" s="323"/>
      <c r="G235" s="323"/>
      <c r="H235" s="324"/>
      <c r="I235" s="324"/>
      <c r="J235" s="324"/>
      <c r="Q235" s="323"/>
      <c r="R235" s="324"/>
      <c r="S235" s="324"/>
    </row>
    <row r="236" spans="6:19" s="215" customFormat="1">
      <c r="F236" s="323"/>
      <c r="G236" s="323"/>
      <c r="H236" s="324"/>
      <c r="I236" s="324"/>
      <c r="J236" s="324"/>
      <c r="Q236" s="323"/>
      <c r="R236" s="324"/>
      <c r="S236" s="324"/>
    </row>
    <row r="237" spans="6:19" s="215" customFormat="1">
      <c r="F237" s="323"/>
      <c r="G237" s="323"/>
      <c r="H237" s="324"/>
      <c r="I237" s="324"/>
      <c r="J237" s="324"/>
      <c r="Q237" s="323"/>
      <c r="R237" s="324"/>
      <c r="S237" s="324"/>
    </row>
    <row r="238" spans="6:19" s="215" customFormat="1">
      <c r="F238" s="323"/>
      <c r="G238" s="323"/>
      <c r="H238" s="324"/>
      <c r="I238" s="324"/>
      <c r="J238" s="324"/>
      <c r="Q238" s="323"/>
      <c r="R238" s="324"/>
      <c r="S238" s="324"/>
    </row>
    <row r="239" spans="6:19" s="215" customFormat="1">
      <c r="F239" s="323"/>
      <c r="G239" s="323"/>
      <c r="H239" s="324"/>
      <c r="I239" s="324"/>
      <c r="J239" s="324"/>
      <c r="Q239" s="323"/>
      <c r="R239" s="324"/>
      <c r="S239" s="324"/>
    </row>
    <row r="240" spans="6:19" s="215" customFormat="1">
      <c r="F240" s="323"/>
      <c r="G240" s="323"/>
      <c r="H240" s="324"/>
      <c r="I240" s="324"/>
      <c r="J240" s="324"/>
      <c r="Q240" s="323"/>
      <c r="R240" s="324"/>
      <c r="S240" s="324"/>
    </row>
    <row r="241" spans="6:19" s="215" customFormat="1">
      <c r="F241" s="323"/>
      <c r="G241" s="323"/>
      <c r="H241" s="324"/>
      <c r="I241" s="324"/>
      <c r="J241" s="324"/>
      <c r="Q241" s="323"/>
      <c r="R241" s="324"/>
      <c r="S241" s="324"/>
    </row>
    <row r="242" spans="6:19" s="215" customFormat="1">
      <c r="F242" s="323"/>
      <c r="G242" s="323"/>
      <c r="H242" s="324"/>
      <c r="I242" s="324"/>
      <c r="J242" s="324"/>
      <c r="Q242" s="323"/>
      <c r="R242" s="324"/>
      <c r="S242" s="324"/>
    </row>
    <row r="243" spans="6:19" s="215" customFormat="1">
      <c r="F243" s="323"/>
      <c r="G243" s="323"/>
      <c r="H243" s="324"/>
      <c r="I243" s="324"/>
      <c r="J243" s="324"/>
      <c r="Q243" s="323"/>
      <c r="R243" s="324"/>
      <c r="S243" s="324"/>
    </row>
    <row r="244" spans="6:19" s="215" customFormat="1">
      <c r="F244" s="323"/>
      <c r="G244" s="323"/>
      <c r="H244" s="324"/>
      <c r="I244" s="324"/>
      <c r="J244" s="324"/>
      <c r="Q244" s="323"/>
      <c r="R244" s="324"/>
      <c r="S244" s="324"/>
    </row>
    <row r="245" spans="6:19" s="215" customFormat="1">
      <c r="F245" s="323"/>
      <c r="G245" s="323"/>
      <c r="H245" s="324"/>
      <c r="I245" s="324"/>
      <c r="J245" s="324"/>
      <c r="Q245" s="323"/>
      <c r="R245" s="324"/>
      <c r="S245" s="324"/>
    </row>
    <row r="246" spans="6:19" s="215" customFormat="1">
      <c r="F246" s="323"/>
      <c r="G246" s="323"/>
      <c r="H246" s="324"/>
      <c r="I246" s="324"/>
      <c r="J246" s="324"/>
      <c r="Q246" s="323"/>
      <c r="R246" s="324"/>
      <c r="S246" s="324"/>
    </row>
    <row r="247" spans="6:19" s="215" customFormat="1">
      <c r="F247" s="323"/>
      <c r="G247" s="323"/>
      <c r="H247" s="324"/>
      <c r="I247" s="324"/>
      <c r="J247" s="324"/>
      <c r="Q247" s="323"/>
      <c r="R247" s="324"/>
      <c r="S247" s="324"/>
    </row>
    <row r="248" spans="6:19" s="215" customFormat="1">
      <c r="F248" s="323"/>
      <c r="G248" s="323"/>
      <c r="H248" s="324"/>
      <c r="I248" s="324"/>
      <c r="J248" s="324"/>
      <c r="Q248" s="323"/>
      <c r="R248" s="324"/>
      <c r="S248" s="324"/>
    </row>
    <row r="249" spans="6:19" s="215" customFormat="1">
      <c r="F249" s="323"/>
      <c r="G249" s="323"/>
      <c r="H249" s="324"/>
      <c r="I249" s="324"/>
      <c r="J249" s="324"/>
      <c r="Q249" s="323"/>
      <c r="R249" s="324"/>
      <c r="S249" s="324"/>
    </row>
    <row r="250" spans="6:19" s="215" customFormat="1">
      <c r="F250" s="323"/>
      <c r="G250" s="323"/>
      <c r="H250" s="324"/>
      <c r="I250" s="324"/>
      <c r="J250" s="324"/>
      <c r="Q250" s="323"/>
      <c r="R250" s="324"/>
      <c r="S250" s="324"/>
    </row>
    <row r="251" spans="6:19" s="215" customFormat="1">
      <c r="F251" s="323"/>
      <c r="G251" s="323"/>
      <c r="H251" s="324"/>
      <c r="I251" s="324"/>
      <c r="J251" s="324"/>
      <c r="Q251" s="323"/>
      <c r="R251" s="324"/>
      <c r="S251" s="324"/>
    </row>
    <row r="252" spans="6:19" s="215" customFormat="1">
      <c r="F252" s="323"/>
      <c r="G252" s="323"/>
      <c r="H252" s="324"/>
      <c r="I252" s="324"/>
      <c r="J252" s="324"/>
      <c r="Q252" s="323"/>
      <c r="R252" s="324"/>
      <c r="S252" s="324"/>
    </row>
    <row r="253" spans="6:19" s="215" customFormat="1">
      <c r="F253" s="323"/>
      <c r="G253" s="323"/>
      <c r="H253" s="324"/>
      <c r="I253" s="324"/>
      <c r="J253" s="324"/>
      <c r="Q253" s="323"/>
      <c r="R253" s="324"/>
      <c r="S253" s="324"/>
    </row>
    <row r="254" spans="6:19" s="215" customFormat="1">
      <c r="F254" s="323"/>
      <c r="G254" s="323"/>
      <c r="H254" s="324"/>
      <c r="I254" s="324"/>
      <c r="J254" s="324"/>
      <c r="Q254" s="323"/>
      <c r="R254" s="324"/>
      <c r="S254" s="324"/>
    </row>
    <row r="255" spans="6:19" s="215" customFormat="1">
      <c r="F255" s="323"/>
      <c r="G255" s="323"/>
      <c r="H255" s="324"/>
      <c r="I255" s="324"/>
      <c r="J255" s="324"/>
      <c r="Q255" s="323"/>
      <c r="R255" s="324"/>
      <c r="S255" s="324"/>
    </row>
    <row r="256" spans="6:19" s="215" customFormat="1">
      <c r="F256" s="323"/>
      <c r="G256" s="323"/>
      <c r="H256" s="324"/>
      <c r="I256" s="324"/>
      <c r="J256" s="324"/>
      <c r="Q256" s="323"/>
      <c r="R256" s="324"/>
      <c r="S256" s="324"/>
    </row>
    <row r="257" spans="6:19" s="215" customFormat="1">
      <c r="F257" s="323"/>
      <c r="G257" s="323"/>
      <c r="H257" s="324"/>
      <c r="I257" s="324"/>
      <c r="J257" s="324"/>
      <c r="Q257" s="323"/>
      <c r="R257" s="324"/>
      <c r="S257" s="324"/>
    </row>
    <row r="258" spans="6:19" s="215" customFormat="1">
      <c r="F258" s="323"/>
      <c r="G258" s="323"/>
      <c r="H258" s="324"/>
      <c r="I258" s="324"/>
      <c r="J258" s="324"/>
      <c r="Q258" s="323"/>
      <c r="R258" s="324"/>
      <c r="S258" s="324"/>
    </row>
    <row r="259" spans="6:19" s="215" customFormat="1">
      <c r="F259" s="323"/>
      <c r="G259" s="323"/>
      <c r="H259" s="324"/>
      <c r="I259" s="324"/>
      <c r="J259" s="324"/>
      <c r="Q259" s="323"/>
      <c r="R259" s="324"/>
      <c r="S259" s="324"/>
    </row>
    <row r="260" spans="6:19" s="215" customFormat="1">
      <c r="F260" s="323"/>
      <c r="G260" s="323"/>
      <c r="H260" s="324"/>
      <c r="I260" s="324"/>
      <c r="J260" s="324"/>
      <c r="Q260" s="323"/>
      <c r="R260" s="324"/>
      <c r="S260" s="324"/>
    </row>
    <row r="261" spans="6:19" s="215" customFormat="1">
      <c r="F261" s="323"/>
      <c r="G261" s="323"/>
      <c r="H261" s="324"/>
      <c r="I261" s="324"/>
      <c r="J261" s="324"/>
      <c r="Q261" s="323"/>
      <c r="R261" s="324"/>
      <c r="S261" s="324"/>
    </row>
    <row r="262" spans="6:19" s="215" customFormat="1">
      <c r="F262" s="323"/>
      <c r="G262" s="323"/>
      <c r="H262" s="324"/>
      <c r="I262" s="324"/>
      <c r="J262" s="324"/>
      <c r="Q262" s="323"/>
      <c r="R262" s="324"/>
      <c r="S262" s="324"/>
    </row>
    <row r="263" spans="6:19" s="215" customFormat="1">
      <c r="F263" s="323"/>
      <c r="G263" s="323"/>
      <c r="H263" s="324"/>
      <c r="I263" s="324"/>
      <c r="J263" s="324"/>
      <c r="Q263" s="323"/>
      <c r="R263" s="324"/>
      <c r="S263" s="324"/>
    </row>
    <row r="264" spans="6:19" s="215" customFormat="1">
      <c r="F264" s="323"/>
      <c r="G264" s="323"/>
      <c r="H264" s="324"/>
      <c r="I264" s="324"/>
      <c r="J264" s="324"/>
      <c r="Q264" s="323"/>
      <c r="R264" s="324"/>
      <c r="S264" s="324"/>
    </row>
    <row r="265" spans="6:19" s="215" customFormat="1">
      <c r="F265" s="323"/>
      <c r="G265" s="323"/>
      <c r="H265" s="324"/>
      <c r="I265" s="324"/>
      <c r="J265" s="324"/>
      <c r="Q265" s="323"/>
      <c r="R265" s="324"/>
      <c r="S265" s="324"/>
    </row>
    <row r="266" spans="6:19" s="215" customFormat="1">
      <c r="F266" s="323"/>
      <c r="G266" s="323"/>
      <c r="H266" s="324"/>
      <c r="I266" s="324"/>
      <c r="J266" s="324"/>
      <c r="Q266" s="323"/>
      <c r="R266" s="324"/>
      <c r="S266" s="324"/>
    </row>
    <row r="267" spans="6:19" s="215" customFormat="1">
      <c r="F267" s="323"/>
      <c r="G267" s="323"/>
      <c r="H267" s="324"/>
      <c r="I267" s="324"/>
      <c r="J267" s="324"/>
      <c r="Q267" s="323"/>
      <c r="R267" s="324"/>
      <c r="S267" s="324"/>
    </row>
    <row r="268" spans="6:19" s="215" customFormat="1">
      <c r="F268" s="323"/>
      <c r="G268" s="323"/>
      <c r="H268" s="324"/>
      <c r="I268" s="324"/>
      <c r="J268" s="324"/>
      <c r="Q268" s="323"/>
      <c r="R268" s="324"/>
      <c r="S268" s="324"/>
    </row>
    <row r="269" spans="6:19" s="215" customFormat="1">
      <c r="F269" s="323"/>
      <c r="G269" s="323"/>
      <c r="H269" s="324"/>
      <c r="I269" s="324"/>
      <c r="J269" s="324"/>
      <c r="Q269" s="323"/>
      <c r="R269" s="324"/>
      <c r="S269" s="324"/>
    </row>
    <row r="270" spans="6:19" s="215" customFormat="1">
      <c r="F270" s="323"/>
      <c r="G270" s="323"/>
      <c r="H270" s="324"/>
      <c r="I270" s="324"/>
      <c r="J270" s="324"/>
      <c r="Q270" s="323"/>
      <c r="R270" s="324"/>
      <c r="S270" s="324"/>
    </row>
    <row r="271" spans="6:19" s="215" customFormat="1">
      <c r="F271" s="323"/>
      <c r="G271" s="323"/>
      <c r="H271" s="324"/>
      <c r="I271" s="324"/>
      <c r="J271" s="324"/>
      <c r="Q271" s="323"/>
      <c r="R271" s="324"/>
      <c r="S271" s="324"/>
    </row>
    <row r="272" spans="6:19" s="215" customFormat="1">
      <c r="F272" s="323"/>
      <c r="G272" s="323"/>
      <c r="H272" s="324"/>
      <c r="I272" s="324"/>
      <c r="J272" s="324"/>
      <c r="Q272" s="323"/>
      <c r="R272" s="324"/>
      <c r="S272" s="324"/>
    </row>
    <row r="273" spans="6:19" s="215" customFormat="1">
      <c r="F273" s="323"/>
      <c r="G273" s="323"/>
      <c r="H273" s="324"/>
      <c r="I273" s="324"/>
      <c r="J273" s="324"/>
      <c r="Q273" s="323"/>
      <c r="R273" s="324"/>
      <c r="S273" s="324"/>
    </row>
    <row r="274" spans="6:19" s="215" customFormat="1">
      <c r="F274" s="323"/>
      <c r="G274" s="323"/>
      <c r="H274" s="324"/>
      <c r="I274" s="324"/>
      <c r="J274" s="324"/>
      <c r="Q274" s="323"/>
      <c r="R274" s="324"/>
      <c r="S274" s="324"/>
    </row>
    <row r="275" spans="6:19" s="215" customFormat="1">
      <c r="F275" s="323"/>
      <c r="G275" s="323"/>
      <c r="H275" s="324"/>
      <c r="I275" s="324"/>
      <c r="J275" s="324"/>
      <c r="Q275" s="323"/>
      <c r="R275" s="324"/>
      <c r="S275" s="324"/>
    </row>
    <row r="276" spans="6:19" s="215" customFormat="1">
      <c r="F276" s="323"/>
      <c r="G276" s="323"/>
      <c r="H276" s="324"/>
      <c r="I276" s="324"/>
      <c r="J276" s="324"/>
      <c r="Q276" s="323"/>
      <c r="R276" s="324"/>
      <c r="S276" s="324"/>
    </row>
    <row r="277" spans="6:19" s="215" customFormat="1">
      <c r="F277" s="323"/>
      <c r="G277" s="323"/>
      <c r="H277" s="324"/>
      <c r="I277" s="324"/>
      <c r="J277" s="324"/>
      <c r="Q277" s="323"/>
      <c r="R277" s="324"/>
      <c r="S277" s="324"/>
    </row>
    <row r="278" spans="6:19" s="215" customFormat="1">
      <c r="F278" s="323"/>
      <c r="G278" s="323"/>
      <c r="H278" s="324"/>
      <c r="I278" s="324"/>
      <c r="J278" s="324"/>
      <c r="Q278" s="323"/>
      <c r="R278" s="324"/>
      <c r="S278" s="324"/>
    </row>
    <row r="279" spans="6:19" s="215" customFormat="1">
      <c r="F279" s="323"/>
      <c r="G279" s="323"/>
      <c r="H279" s="324"/>
      <c r="I279" s="324"/>
      <c r="J279" s="324"/>
      <c r="Q279" s="323"/>
      <c r="R279" s="324"/>
      <c r="S279" s="324"/>
    </row>
    <row r="280" spans="6:19" s="215" customFormat="1">
      <c r="F280" s="323"/>
      <c r="G280" s="323"/>
      <c r="H280" s="324"/>
      <c r="I280" s="324"/>
      <c r="J280" s="324"/>
      <c r="Q280" s="323"/>
      <c r="R280" s="324"/>
      <c r="S280" s="324"/>
    </row>
    <row r="281" spans="6:19" s="215" customFormat="1">
      <c r="F281" s="323"/>
      <c r="G281" s="323"/>
      <c r="H281" s="324"/>
      <c r="I281" s="324"/>
      <c r="J281" s="324"/>
      <c r="Q281" s="323"/>
      <c r="R281" s="324"/>
      <c r="S281" s="324"/>
    </row>
    <row r="282" spans="6:19" s="215" customFormat="1">
      <c r="F282" s="323"/>
      <c r="G282" s="323"/>
      <c r="H282" s="324"/>
      <c r="I282" s="324"/>
      <c r="J282" s="324"/>
      <c r="Q282" s="323"/>
      <c r="R282" s="324"/>
      <c r="S282" s="324"/>
    </row>
    <row r="283" spans="6:19" s="215" customFormat="1">
      <c r="F283" s="323"/>
      <c r="G283" s="323"/>
      <c r="H283" s="324"/>
      <c r="I283" s="324"/>
      <c r="J283" s="324"/>
      <c r="Q283" s="323"/>
      <c r="R283" s="324"/>
      <c r="S283" s="324"/>
    </row>
    <row r="284" spans="6:19" s="215" customFormat="1">
      <c r="F284" s="323"/>
      <c r="G284" s="323"/>
      <c r="H284" s="324"/>
      <c r="I284" s="324"/>
      <c r="J284" s="324"/>
      <c r="Q284" s="323"/>
      <c r="R284" s="324"/>
      <c r="S284" s="324"/>
    </row>
    <row r="285" spans="6:19" s="215" customFormat="1">
      <c r="F285" s="323"/>
      <c r="G285" s="323"/>
      <c r="H285" s="324"/>
      <c r="I285" s="324"/>
      <c r="J285" s="324"/>
      <c r="Q285" s="323"/>
      <c r="R285" s="324"/>
      <c r="S285" s="324"/>
    </row>
    <row r="286" spans="6:19" s="215" customFormat="1">
      <c r="F286" s="323"/>
      <c r="G286" s="323"/>
      <c r="H286" s="324"/>
      <c r="I286" s="324"/>
      <c r="J286" s="324"/>
      <c r="Q286" s="323"/>
      <c r="R286" s="324"/>
      <c r="S286" s="324"/>
    </row>
    <row r="287" spans="6:19" s="215" customFormat="1">
      <c r="F287" s="323"/>
      <c r="G287" s="323"/>
      <c r="H287" s="324"/>
      <c r="I287" s="324"/>
      <c r="J287" s="324"/>
      <c r="Q287" s="323"/>
      <c r="R287" s="324"/>
      <c r="S287" s="324"/>
    </row>
    <row r="288" spans="6:19" s="215" customFormat="1">
      <c r="F288" s="323"/>
      <c r="G288" s="323"/>
      <c r="H288" s="324"/>
      <c r="I288" s="324"/>
      <c r="J288" s="324"/>
      <c r="Q288" s="323"/>
      <c r="R288" s="324"/>
      <c r="S288" s="324"/>
    </row>
    <row r="289" spans="6:19" s="215" customFormat="1">
      <c r="F289" s="323"/>
      <c r="G289" s="323"/>
      <c r="H289" s="324"/>
      <c r="I289" s="324"/>
      <c r="J289" s="324"/>
      <c r="Q289" s="323"/>
      <c r="R289" s="324"/>
      <c r="S289" s="324"/>
    </row>
    <row r="290" spans="6:19" s="215" customFormat="1">
      <c r="F290" s="323"/>
      <c r="G290" s="323"/>
      <c r="H290" s="324"/>
      <c r="I290" s="324"/>
      <c r="J290" s="324"/>
      <c r="Q290" s="323"/>
      <c r="R290" s="324"/>
      <c r="S290" s="324"/>
    </row>
    <row r="291" spans="6:19" s="215" customFormat="1">
      <c r="F291" s="323"/>
      <c r="G291" s="323"/>
      <c r="H291" s="324"/>
      <c r="I291" s="324"/>
      <c r="J291" s="324"/>
      <c r="Q291" s="323"/>
      <c r="R291" s="324"/>
      <c r="S291" s="324"/>
    </row>
    <row r="292" spans="6:19" s="215" customFormat="1">
      <c r="F292" s="323"/>
      <c r="G292" s="323"/>
      <c r="H292" s="324"/>
      <c r="I292" s="324"/>
      <c r="J292" s="324"/>
      <c r="Q292" s="323"/>
      <c r="R292" s="324"/>
      <c r="S292" s="324"/>
    </row>
    <row r="293" spans="6:19" s="215" customFormat="1">
      <c r="F293" s="323"/>
      <c r="G293" s="323"/>
      <c r="H293" s="324"/>
      <c r="I293" s="324"/>
      <c r="J293" s="324"/>
      <c r="Q293" s="323"/>
      <c r="R293" s="324"/>
      <c r="S293" s="324"/>
    </row>
    <row r="294" spans="6:19" s="215" customFormat="1">
      <c r="F294" s="323"/>
      <c r="G294" s="323"/>
      <c r="H294" s="324"/>
      <c r="I294" s="324"/>
      <c r="J294" s="324"/>
      <c r="Q294" s="323"/>
      <c r="R294" s="324"/>
      <c r="S294" s="324"/>
    </row>
    <row r="295" spans="6:19" s="215" customFormat="1">
      <c r="F295" s="323"/>
      <c r="G295" s="323"/>
      <c r="H295" s="324"/>
      <c r="I295" s="324"/>
      <c r="J295" s="324"/>
      <c r="Q295" s="323"/>
      <c r="R295" s="324"/>
      <c r="S295" s="324"/>
    </row>
    <row r="296" spans="6:19" s="215" customFormat="1">
      <c r="F296" s="323"/>
      <c r="G296" s="323"/>
      <c r="H296" s="324"/>
      <c r="I296" s="324"/>
      <c r="J296" s="324"/>
      <c r="Q296" s="323"/>
      <c r="R296" s="324"/>
      <c r="S296" s="324"/>
    </row>
    <row r="297" spans="6:19" s="215" customFormat="1">
      <c r="F297" s="323"/>
      <c r="G297" s="323"/>
      <c r="H297" s="324"/>
      <c r="I297" s="324"/>
      <c r="J297" s="324"/>
      <c r="Q297" s="323"/>
      <c r="R297" s="324"/>
      <c r="S297" s="324"/>
    </row>
    <row r="298" spans="6:19" s="215" customFormat="1">
      <c r="F298" s="323"/>
      <c r="G298" s="323"/>
      <c r="H298" s="324"/>
      <c r="I298" s="324"/>
      <c r="J298" s="324"/>
      <c r="Q298" s="323"/>
      <c r="R298" s="324"/>
      <c r="S298" s="324"/>
    </row>
    <row r="299" spans="6:19" s="215" customFormat="1">
      <c r="F299" s="323"/>
      <c r="G299" s="323"/>
      <c r="H299" s="324"/>
      <c r="I299" s="324"/>
      <c r="J299" s="324"/>
      <c r="Q299" s="323"/>
      <c r="R299" s="324"/>
      <c r="S299" s="324"/>
    </row>
    <row r="300" spans="6:19" s="215" customFormat="1">
      <c r="F300" s="323"/>
      <c r="G300" s="323"/>
      <c r="H300" s="324"/>
      <c r="I300" s="324"/>
      <c r="J300" s="324"/>
      <c r="Q300" s="323"/>
      <c r="R300" s="324"/>
      <c r="S300" s="324"/>
    </row>
    <row r="301" spans="6:19" s="215" customFormat="1">
      <c r="F301" s="323"/>
      <c r="G301" s="323"/>
      <c r="H301" s="324"/>
      <c r="I301" s="324"/>
      <c r="J301" s="324"/>
      <c r="Q301" s="323"/>
      <c r="R301" s="324"/>
      <c r="S301" s="324"/>
    </row>
    <row r="302" spans="6:19" s="215" customFormat="1">
      <c r="F302" s="323"/>
      <c r="G302" s="323"/>
      <c r="H302" s="324"/>
      <c r="I302" s="324"/>
      <c r="J302" s="324"/>
      <c r="Q302" s="323"/>
      <c r="R302" s="324"/>
      <c r="S302" s="324"/>
    </row>
    <row r="303" spans="6:19" s="215" customFormat="1">
      <c r="F303" s="323"/>
      <c r="G303" s="323"/>
      <c r="H303" s="324"/>
      <c r="I303" s="324"/>
      <c r="J303" s="324"/>
      <c r="Q303" s="323"/>
      <c r="R303" s="324"/>
      <c r="S303" s="324"/>
    </row>
    <row r="304" spans="6:19" s="215" customFormat="1">
      <c r="F304" s="323"/>
      <c r="G304" s="323"/>
      <c r="H304" s="324"/>
      <c r="I304" s="324"/>
      <c r="J304" s="324"/>
      <c r="Q304" s="323"/>
      <c r="R304" s="324"/>
      <c r="S304" s="324"/>
    </row>
    <row r="305" spans="6:19" s="215" customFormat="1">
      <c r="F305" s="323"/>
      <c r="G305" s="323"/>
      <c r="H305" s="324"/>
      <c r="I305" s="324"/>
      <c r="J305" s="324"/>
      <c r="Q305" s="323"/>
      <c r="R305" s="324"/>
      <c r="S305" s="324"/>
    </row>
    <row r="306" spans="6:19" s="215" customFormat="1">
      <c r="F306" s="323"/>
      <c r="G306" s="323"/>
      <c r="H306" s="324"/>
      <c r="I306" s="324"/>
      <c r="J306" s="324"/>
      <c r="Q306" s="323"/>
      <c r="R306" s="324"/>
      <c r="S306" s="324"/>
    </row>
    <row r="307" spans="6:19" s="215" customFormat="1">
      <c r="F307" s="323"/>
      <c r="G307" s="323"/>
      <c r="H307" s="324"/>
      <c r="I307" s="324"/>
      <c r="J307" s="324"/>
      <c r="Q307" s="323"/>
      <c r="R307" s="324"/>
      <c r="S307" s="324"/>
    </row>
    <row r="308" spans="6:19" s="215" customFormat="1">
      <c r="F308" s="323"/>
      <c r="G308" s="323"/>
      <c r="H308" s="324"/>
      <c r="I308" s="324"/>
      <c r="J308" s="324"/>
      <c r="Q308" s="323"/>
      <c r="R308" s="324"/>
      <c r="S308" s="324"/>
    </row>
    <row r="309" spans="6:19" s="215" customFormat="1">
      <c r="F309" s="323"/>
      <c r="G309" s="323"/>
      <c r="H309" s="324"/>
      <c r="I309" s="324"/>
      <c r="J309" s="324"/>
      <c r="Q309" s="323"/>
      <c r="R309" s="324"/>
      <c r="S309" s="324"/>
    </row>
    <row r="310" spans="6:19" s="215" customFormat="1">
      <c r="F310" s="323"/>
      <c r="G310" s="323"/>
      <c r="H310" s="324"/>
      <c r="I310" s="324"/>
      <c r="J310" s="324"/>
      <c r="Q310" s="323"/>
      <c r="R310" s="324"/>
      <c r="S310" s="324"/>
    </row>
    <row r="311" spans="6:19" s="215" customFormat="1">
      <c r="F311" s="323"/>
      <c r="G311" s="323"/>
      <c r="H311" s="324"/>
      <c r="I311" s="324"/>
      <c r="J311" s="324"/>
      <c r="Q311" s="323"/>
      <c r="R311" s="324"/>
      <c r="S311" s="324"/>
    </row>
    <row r="312" spans="6:19" s="215" customFormat="1">
      <c r="F312" s="323"/>
      <c r="G312" s="323"/>
      <c r="H312" s="324"/>
      <c r="I312" s="324"/>
      <c r="J312" s="324"/>
      <c r="Q312" s="323"/>
      <c r="R312" s="324"/>
      <c r="S312" s="324"/>
    </row>
    <row r="313" spans="6:19" s="215" customFormat="1">
      <c r="F313" s="323"/>
      <c r="G313" s="323"/>
      <c r="H313" s="324"/>
      <c r="I313" s="324"/>
      <c r="J313" s="324"/>
      <c r="Q313" s="323"/>
      <c r="R313" s="324"/>
      <c r="S313" s="324"/>
    </row>
    <row r="314" spans="6:19" s="215" customFormat="1">
      <c r="F314" s="323"/>
      <c r="G314" s="323"/>
      <c r="H314" s="324"/>
      <c r="I314" s="324"/>
      <c r="J314" s="324"/>
      <c r="Q314" s="323"/>
      <c r="R314" s="324"/>
      <c r="S314" s="324"/>
    </row>
    <row r="315" spans="6:19" s="215" customFormat="1">
      <c r="F315" s="323"/>
      <c r="G315" s="323"/>
      <c r="H315" s="324"/>
      <c r="I315" s="324"/>
      <c r="J315" s="324"/>
      <c r="Q315" s="323"/>
      <c r="R315" s="324"/>
      <c r="S315" s="324"/>
    </row>
    <row r="316" spans="6:19" s="215" customFormat="1">
      <c r="F316" s="323"/>
      <c r="G316" s="323"/>
      <c r="H316" s="324"/>
      <c r="I316" s="324"/>
      <c r="J316" s="324"/>
      <c r="Q316" s="323"/>
      <c r="R316" s="324"/>
      <c r="S316" s="324"/>
    </row>
    <row r="317" spans="6:19" s="215" customFormat="1">
      <c r="F317" s="323"/>
      <c r="G317" s="323"/>
      <c r="H317" s="324"/>
      <c r="I317" s="324"/>
      <c r="J317" s="324"/>
      <c r="Q317" s="323"/>
      <c r="R317" s="324"/>
      <c r="S317" s="324"/>
    </row>
    <row r="318" spans="6:19" s="215" customFormat="1">
      <c r="F318" s="323"/>
      <c r="G318" s="323"/>
      <c r="H318" s="324"/>
      <c r="I318" s="324"/>
      <c r="J318" s="324"/>
      <c r="Q318" s="323"/>
      <c r="R318" s="324"/>
      <c r="S318" s="324"/>
    </row>
    <row r="319" spans="6:19" s="215" customFormat="1">
      <c r="F319" s="323"/>
      <c r="G319" s="323"/>
      <c r="H319" s="324"/>
      <c r="I319" s="324"/>
      <c r="J319" s="324"/>
      <c r="Q319" s="323"/>
      <c r="R319" s="324"/>
      <c r="S319" s="324"/>
    </row>
    <row r="320" spans="6:19" s="215" customFormat="1">
      <c r="F320" s="323"/>
      <c r="G320" s="323"/>
      <c r="H320" s="324"/>
      <c r="I320" s="324"/>
      <c r="J320" s="324"/>
      <c r="Q320" s="323"/>
      <c r="R320" s="324"/>
      <c r="S320" s="324"/>
    </row>
    <row r="321" spans="6:19" s="215" customFormat="1">
      <c r="F321" s="323"/>
      <c r="G321" s="323"/>
      <c r="H321" s="324"/>
      <c r="I321" s="324"/>
      <c r="J321" s="324"/>
      <c r="Q321" s="323"/>
      <c r="R321" s="324"/>
      <c r="S321" s="324"/>
    </row>
    <row r="322" spans="6:19" s="215" customFormat="1">
      <c r="F322" s="323"/>
      <c r="G322" s="323"/>
      <c r="H322" s="324"/>
      <c r="I322" s="324"/>
      <c r="J322" s="324"/>
      <c r="Q322" s="323"/>
      <c r="R322" s="324"/>
      <c r="S322" s="324"/>
    </row>
    <row r="323" spans="6:19" s="215" customFormat="1">
      <c r="F323" s="323"/>
      <c r="G323" s="323"/>
      <c r="H323" s="324"/>
      <c r="I323" s="324"/>
      <c r="J323" s="324"/>
      <c r="Q323" s="323"/>
      <c r="R323" s="324"/>
      <c r="S323" s="324"/>
    </row>
    <row r="324" spans="6:19" s="215" customFormat="1">
      <c r="F324" s="323"/>
      <c r="G324" s="323"/>
      <c r="H324" s="324"/>
      <c r="I324" s="324"/>
      <c r="J324" s="324"/>
      <c r="Q324" s="323"/>
      <c r="R324" s="324"/>
      <c r="S324" s="324"/>
    </row>
    <row r="325" spans="6:19" s="215" customFormat="1">
      <c r="F325" s="323"/>
      <c r="G325" s="323"/>
      <c r="H325" s="324"/>
      <c r="I325" s="324"/>
      <c r="J325" s="324"/>
      <c r="Q325" s="323"/>
      <c r="R325" s="324"/>
      <c r="S325" s="324"/>
    </row>
    <row r="326" spans="6:19" s="215" customFormat="1">
      <c r="F326" s="323"/>
      <c r="G326" s="323"/>
      <c r="H326" s="324"/>
      <c r="I326" s="324"/>
      <c r="J326" s="324"/>
      <c r="Q326" s="323"/>
      <c r="R326" s="324"/>
      <c r="S326" s="324"/>
    </row>
    <row r="327" spans="6:19" s="215" customFormat="1">
      <c r="F327" s="323"/>
      <c r="G327" s="323"/>
      <c r="H327" s="324"/>
      <c r="I327" s="324"/>
      <c r="J327" s="324"/>
      <c r="Q327" s="323"/>
      <c r="R327" s="324"/>
      <c r="S327" s="324"/>
    </row>
    <row r="328" spans="6:19" s="215" customFormat="1">
      <c r="F328" s="323"/>
      <c r="G328" s="323"/>
      <c r="H328" s="324"/>
      <c r="I328" s="324"/>
      <c r="J328" s="324"/>
      <c r="Q328" s="323"/>
      <c r="R328" s="324"/>
      <c r="S328" s="324"/>
    </row>
    <row r="329" spans="6:19" s="215" customFormat="1">
      <c r="F329" s="323"/>
      <c r="G329" s="323"/>
      <c r="H329" s="324"/>
      <c r="I329" s="324"/>
      <c r="J329" s="324"/>
      <c r="Q329" s="323"/>
      <c r="R329" s="324"/>
      <c r="S329" s="324"/>
    </row>
    <row r="330" spans="6:19" s="215" customFormat="1">
      <c r="F330" s="323"/>
      <c r="G330" s="323"/>
      <c r="H330" s="324"/>
      <c r="I330" s="324"/>
      <c r="J330" s="324"/>
      <c r="Q330" s="323"/>
      <c r="R330" s="324"/>
      <c r="S330" s="324"/>
    </row>
    <row r="331" spans="6:19" s="215" customFormat="1">
      <c r="F331" s="323"/>
      <c r="G331" s="323"/>
      <c r="H331" s="324"/>
      <c r="I331" s="324"/>
      <c r="J331" s="324"/>
      <c r="Q331" s="323"/>
      <c r="R331" s="324"/>
      <c r="S331" s="324"/>
    </row>
    <row r="332" spans="6:19" s="215" customFormat="1">
      <c r="F332" s="323"/>
      <c r="G332" s="323"/>
      <c r="H332" s="324"/>
      <c r="I332" s="324"/>
      <c r="J332" s="324"/>
      <c r="Q332" s="323"/>
      <c r="R332" s="324"/>
      <c r="S332" s="324"/>
    </row>
    <row r="333" spans="6:19" s="215" customFormat="1">
      <c r="F333" s="323"/>
      <c r="G333" s="323"/>
      <c r="H333" s="324"/>
      <c r="I333" s="324"/>
      <c r="J333" s="324"/>
      <c r="Q333" s="323"/>
      <c r="R333" s="324"/>
      <c r="S333" s="324"/>
    </row>
    <row r="334" spans="6:19" s="215" customFormat="1">
      <c r="F334" s="323"/>
      <c r="G334" s="323"/>
      <c r="H334" s="324"/>
      <c r="I334" s="324"/>
      <c r="J334" s="324"/>
      <c r="Q334" s="323"/>
      <c r="R334" s="324"/>
      <c r="S334" s="324"/>
    </row>
    <row r="335" spans="6:19" s="215" customFormat="1">
      <c r="F335" s="323"/>
      <c r="G335" s="323"/>
      <c r="H335" s="324"/>
      <c r="I335" s="324"/>
      <c r="J335" s="324"/>
      <c r="Q335" s="323"/>
      <c r="R335" s="324"/>
      <c r="S335" s="324"/>
    </row>
    <row r="336" spans="6:19" s="215" customFormat="1">
      <c r="F336" s="323"/>
      <c r="G336" s="323"/>
      <c r="H336" s="324"/>
      <c r="I336" s="324"/>
      <c r="J336" s="324"/>
      <c r="Q336" s="323"/>
      <c r="R336" s="324"/>
      <c r="S336" s="324"/>
    </row>
    <row r="337" spans="6:19" s="215" customFormat="1">
      <c r="F337" s="323"/>
      <c r="G337" s="323"/>
      <c r="H337" s="324"/>
      <c r="I337" s="324"/>
      <c r="J337" s="324"/>
      <c r="Q337" s="323"/>
      <c r="R337" s="324"/>
      <c r="S337" s="324"/>
    </row>
    <row r="338" spans="6:19" s="215" customFormat="1">
      <c r="F338" s="323"/>
      <c r="G338" s="323"/>
      <c r="H338" s="324"/>
      <c r="I338" s="324"/>
      <c r="J338" s="324"/>
      <c r="Q338" s="323"/>
      <c r="R338" s="324"/>
      <c r="S338" s="324"/>
    </row>
    <row r="339" spans="6:19" s="215" customFormat="1">
      <c r="F339" s="323"/>
      <c r="G339" s="323"/>
      <c r="H339" s="324"/>
      <c r="I339" s="324"/>
      <c r="J339" s="324"/>
      <c r="Q339" s="323"/>
      <c r="R339" s="324"/>
      <c r="S339" s="324"/>
    </row>
    <row r="340" spans="6:19" s="215" customFormat="1">
      <c r="F340" s="323"/>
      <c r="G340" s="323"/>
      <c r="H340" s="324"/>
      <c r="I340" s="324"/>
      <c r="J340" s="324"/>
      <c r="Q340" s="323"/>
      <c r="R340" s="324"/>
      <c r="S340" s="324"/>
    </row>
    <row r="341" spans="6:19" s="215" customFormat="1">
      <c r="F341" s="323"/>
      <c r="G341" s="323"/>
      <c r="H341" s="324"/>
      <c r="I341" s="324"/>
      <c r="J341" s="324"/>
      <c r="Q341" s="323"/>
      <c r="R341" s="324"/>
      <c r="S341" s="324"/>
    </row>
    <row r="342" spans="6:19" s="215" customFormat="1">
      <c r="F342" s="323"/>
      <c r="G342" s="323"/>
      <c r="H342" s="324"/>
      <c r="I342" s="324"/>
      <c r="J342" s="324"/>
      <c r="Q342" s="323"/>
      <c r="R342" s="324"/>
      <c r="S342" s="324"/>
    </row>
    <row r="343" spans="6:19" s="215" customFormat="1">
      <c r="F343" s="323"/>
      <c r="G343" s="323"/>
      <c r="H343" s="324"/>
      <c r="I343" s="324"/>
      <c r="J343" s="324"/>
      <c r="Q343" s="323"/>
      <c r="R343" s="324"/>
      <c r="S343" s="324"/>
    </row>
    <row r="344" spans="6:19" s="215" customFormat="1">
      <c r="F344" s="323"/>
      <c r="G344" s="323"/>
      <c r="H344" s="324"/>
      <c r="I344" s="324"/>
      <c r="J344" s="324"/>
      <c r="Q344" s="323"/>
      <c r="R344" s="324"/>
      <c r="S344" s="324"/>
    </row>
    <row r="345" spans="6:19" s="215" customFormat="1">
      <c r="F345" s="323"/>
      <c r="G345" s="323"/>
      <c r="H345" s="324"/>
      <c r="I345" s="324"/>
      <c r="J345" s="324"/>
      <c r="Q345" s="323"/>
      <c r="R345" s="324"/>
      <c r="S345" s="324"/>
    </row>
    <row r="346" spans="6:19" s="215" customFormat="1">
      <c r="F346" s="323"/>
      <c r="G346" s="323"/>
      <c r="H346" s="324"/>
      <c r="I346" s="324"/>
      <c r="J346" s="324"/>
      <c r="Q346" s="323"/>
      <c r="R346" s="324"/>
      <c r="S346" s="324"/>
    </row>
    <row r="347" spans="6:19" s="215" customFormat="1">
      <c r="F347" s="323"/>
      <c r="G347" s="323"/>
      <c r="H347" s="324"/>
      <c r="I347" s="324"/>
      <c r="J347" s="324"/>
      <c r="Q347" s="323"/>
      <c r="R347" s="324"/>
      <c r="S347" s="324"/>
    </row>
    <row r="348" spans="6:19" s="215" customFormat="1">
      <c r="F348" s="323"/>
      <c r="G348" s="323"/>
      <c r="H348" s="324"/>
      <c r="I348" s="324"/>
      <c r="J348" s="324"/>
      <c r="Q348" s="323"/>
      <c r="R348" s="324"/>
      <c r="S348" s="324"/>
    </row>
    <row r="349" spans="6:19" s="215" customFormat="1">
      <c r="F349" s="323"/>
      <c r="G349" s="323"/>
      <c r="H349" s="324"/>
      <c r="I349" s="324"/>
      <c r="J349" s="324"/>
      <c r="Q349" s="323"/>
      <c r="R349" s="324"/>
      <c r="S349" s="324"/>
    </row>
    <row r="350" spans="6:19" s="215" customFormat="1">
      <c r="F350" s="323"/>
      <c r="G350" s="323"/>
      <c r="H350" s="324"/>
      <c r="I350" s="324"/>
      <c r="J350" s="324"/>
      <c r="Q350" s="323"/>
      <c r="R350" s="324"/>
      <c r="S350" s="324"/>
    </row>
    <row r="351" spans="6:19" s="215" customFormat="1">
      <c r="F351" s="323"/>
      <c r="G351" s="323"/>
      <c r="H351" s="324"/>
      <c r="I351" s="324"/>
      <c r="J351" s="324"/>
      <c r="Q351" s="323"/>
      <c r="R351" s="324"/>
      <c r="S351" s="324"/>
    </row>
    <row r="352" spans="6:19" s="215" customFormat="1">
      <c r="F352" s="323"/>
      <c r="G352" s="323"/>
      <c r="H352" s="324"/>
      <c r="I352" s="324"/>
      <c r="J352" s="324"/>
      <c r="Q352" s="323"/>
      <c r="R352" s="324"/>
      <c r="S352" s="324"/>
    </row>
    <row r="353" spans="6:19" s="215" customFormat="1">
      <c r="F353" s="323"/>
      <c r="G353" s="323"/>
      <c r="H353" s="324"/>
      <c r="I353" s="324"/>
      <c r="J353" s="324"/>
      <c r="Q353" s="323"/>
      <c r="R353" s="324"/>
      <c r="S353" s="324"/>
    </row>
    <row r="354" spans="6:19" s="215" customFormat="1">
      <c r="F354" s="323"/>
      <c r="G354" s="323"/>
      <c r="H354" s="324"/>
      <c r="I354" s="324"/>
      <c r="J354" s="324"/>
      <c r="Q354" s="323"/>
      <c r="R354" s="324"/>
      <c r="S354" s="324"/>
    </row>
    <row r="355" spans="6:19" s="215" customFormat="1">
      <c r="F355" s="323"/>
      <c r="G355" s="323"/>
      <c r="H355" s="324"/>
      <c r="I355" s="324"/>
      <c r="J355" s="324"/>
      <c r="Q355" s="323"/>
      <c r="R355" s="324"/>
      <c r="S355" s="324"/>
    </row>
    <row r="356" spans="6:19" s="215" customFormat="1">
      <c r="F356" s="323"/>
      <c r="G356" s="323"/>
      <c r="H356" s="324"/>
      <c r="I356" s="324"/>
      <c r="J356" s="324"/>
      <c r="Q356" s="323"/>
      <c r="R356" s="324"/>
      <c r="S356" s="324"/>
    </row>
    <row r="357" spans="6:19" s="215" customFormat="1">
      <c r="F357" s="323"/>
      <c r="G357" s="323"/>
      <c r="H357" s="324"/>
      <c r="I357" s="324"/>
      <c r="J357" s="324"/>
      <c r="Q357" s="323"/>
      <c r="R357" s="324"/>
      <c r="S357" s="324"/>
    </row>
    <row r="358" spans="6:19" s="215" customFormat="1">
      <c r="F358" s="323"/>
      <c r="G358" s="323"/>
      <c r="H358" s="324"/>
      <c r="I358" s="324"/>
      <c r="J358" s="324"/>
      <c r="Q358" s="323"/>
      <c r="R358" s="324"/>
      <c r="S358" s="324"/>
    </row>
    <row r="359" spans="6:19" s="215" customFormat="1">
      <c r="F359" s="323"/>
      <c r="G359" s="323"/>
      <c r="H359" s="324"/>
      <c r="I359" s="324"/>
      <c r="J359" s="324"/>
      <c r="Q359" s="323"/>
      <c r="R359" s="324"/>
      <c r="S359" s="324"/>
    </row>
    <row r="360" spans="6:19" s="215" customFormat="1">
      <c r="F360" s="323"/>
      <c r="G360" s="323"/>
      <c r="H360" s="324"/>
      <c r="I360" s="324"/>
      <c r="J360" s="324"/>
      <c r="Q360" s="323"/>
      <c r="R360" s="324"/>
      <c r="S360" s="324"/>
    </row>
    <row r="361" spans="6:19" s="215" customFormat="1">
      <c r="F361" s="323"/>
      <c r="G361" s="323"/>
      <c r="H361" s="324"/>
      <c r="I361" s="324"/>
      <c r="J361" s="324"/>
      <c r="Q361" s="323"/>
      <c r="R361" s="324"/>
      <c r="S361" s="324"/>
    </row>
    <row r="362" spans="6:19">
      <c r="J362" s="324"/>
      <c r="K362" s="215"/>
      <c r="L362" s="215"/>
    </row>
    <row r="363" spans="6:19">
      <c r="J363" s="324"/>
      <c r="K363" s="215"/>
      <c r="L363" s="215"/>
    </row>
    <row r="364" spans="6:19">
      <c r="J364" s="324"/>
      <c r="K364" s="215"/>
      <c r="L364" s="215"/>
    </row>
    <row r="365" spans="6:19">
      <c r="J365" s="324"/>
      <c r="K365" s="215"/>
      <c r="L365" s="215"/>
    </row>
    <row r="366" spans="6:19">
      <c r="J366" s="324"/>
      <c r="K366" s="215"/>
      <c r="L366" s="215"/>
    </row>
    <row r="367" spans="6:19">
      <c r="J367" s="324"/>
      <c r="K367" s="215"/>
      <c r="L367" s="215"/>
    </row>
    <row r="368" spans="6:19">
      <c r="J368" s="324"/>
      <c r="K368" s="215"/>
      <c r="L368" s="215"/>
    </row>
    <row r="369" spans="10:12">
      <c r="J369" s="324"/>
      <c r="K369" s="215"/>
      <c r="L369" s="215"/>
    </row>
    <row r="370" spans="10:12">
      <c r="J370" s="324"/>
      <c r="K370" s="215"/>
      <c r="L370" s="215"/>
    </row>
    <row r="371" spans="10:12">
      <c r="J371" s="324"/>
      <c r="K371" s="215"/>
      <c r="L371" s="215"/>
    </row>
    <row r="372" spans="10:12">
      <c r="J372" s="324"/>
      <c r="K372" s="215"/>
      <c r="L372" s="215"/>
    </row>
    <row r="373" spans="10:12">
      <c r="J373" s="324"/>
      <c r="K373" s="215"/>
      <c r="L373" s="215"/>
    </row>
    <row r="374" spans="10:12">
      <c r="J374" s="324"/>
      <c r="K374" s="215"/>
      <c r="L374" s="215"/>
    </row>
    <row r="375" spans="10:12">
      <c r="J375" s="324"/>
      <c r="K375" s="215"/>
      <c r="L375" s="215"/>
    </row>
    <row r="376" spans="10:12">
      <c r="J376" s="324"/>
      <c r="K376" s="215"/>
      <c r="L376" s="215"/>
    </row>
    <row r="377" spans="10:12">
      <c r="J377" s="324"/>
      <c r="K377" s="215"/>
      <c r="L377" s="215"/>
    </row>
    <row r="378" spans="10:12">
      <c r="J378" s="324"/>
      <c r="K378" s="215"/>
      <c r="L378" s="215"/>
    </row>
    <row r="379" spans="10:12">
      <c r="J379" s="324"/>
      <c r="K379" s="215"/>
      <c r="L379" s="215"/>
    </row>
    <row r="380" spans="10:12">
      <c r="J380" s="324"/>
      <c r="K380" s="215"/>
      <c r="L380" s="215"/>
    </row>
    <row r="381" spans="10:12">
      <c r="J381" s="324"/>
      <c r="K381" s="215"/>
      <c r="L381" s="215"/>
    </row>
    <row r="382" spans="10:12">
      <c r="J382" s="324"/>
      <c r="K382" s="215"/>
      <c r="L382" s="215"/>
    </row>
    <row r="383" spans="10:12">
      <c r="J383" s="324"/>
      <c r="K383" s="215"/>
      <c r="L383" s="215"/>
    </row>
    <row r="384" spans="10:12">
      <c r="J384" s="324"/>
      <c r="K384" s="215"/>
      <c r="L384" s="215"/>
    </row>
    <row r="385" spans="10:12">
      <c r="J385" s="324"/>
      <c r="K385" s="215"/>
      <c r="L385" s="215"/>
    </row>
    <row r="386" spans="10:12">
      <c r="J386" s="324"/>
      <c r="K386" s="215"/>
      <c r="L386" s="215"/>
    </row>
    <row r="387" spans="10:12">
      <c r="J387" s="324"/>
      <c r="K387" s="215"/>
      <c r="L387" s="215"/>
    </row>
    <row r="388" spans="10:12">
      <c r="J388" s="324"/>
      <c r="K388" s="215"/>
      <c r="L388" s="215"/>
    </row>
    <row r="389" spans="10:12">
      <c r="J389" s="324"/>
      <c r="K389" s="215"/>
      <c r="L389" s="215"/>
    </row>
    <row r="390" spans="10:12">
      <c r="J390" s="324"/>
      <c r="K390" s="215"/>
      <c r="L390" s="215"/>
    </row>
    <row r="391" spans="10:12">
      <c r="J391" s="324"/>
      <c r="K391" s="215"/>
      <c r="L391" s="215"/>
    </row>
    <row r="392" spans="10:12">
      <c r="J392" s="324"/>
      <c r="K392" s="215"/>
      <c r="L392" s="215"/>
    </row>
    <row r="393" spans="10:12">
      <c r="J393" s="324"/>
      <c r="K393" s="215"/>
      <c r="L393" s="215"/>
    </row>
    <row r="394" spans="10:12">
      <c r="J394" s="324"/>
      <c r="K394" s="215"/>
      <c r="L394" s="215"/>
    </row>
    <row r="395" spans="10:12">
      <c r="J395" s="324"/>
      <c r="K395" s="215"/>
      <c r="L395" s="215"/>
    </row>
    <row r="396" spans="10:12">
      <c r="J396" s="324"/>
      <c r="K396" s="215"/>
      <c r="L396" s="215"/>
    </row>
    <row r="397" spans="10:12">
      <c r="J397" s="324"/>
      <c r="K397" s="215"/>
      <c r="L397" s="215"/>
    </row>
    <row r="398" spans="10:12">
      <c r="J398" s="324"/>
      <c r="K398" s="215"/>
      <c r="L398" s="215"/>
    </row>
    <row r="399" spans="10:12">
      <c r="J399" s="324"/>
      <c r="K399" s="215"/>
      <c r="L399" s="215"/>
    </row>
    <row r="400" spans="10:12">
      <c r="J400" s="324"/>
      <c r="K400" s="215"/>
      <c r="L400" s="215"/>
    </row>
    <row r="401" spans="10:12">
      <c r="J401" s="324"/>
      <c r="K401" s="215"/>
      <c r="L401" s="215"/>
    </row>
    <row r="402" spans="10:12">
      <c r="J402" s="324"/>
      <c r="K402" s="215"/>
      <c r="L402" s="215"/>
    </row>
    <row r="403" spans="10:12">
      <c r="J403" s="324"/>
      <c r="K403" s="215"/>
      <c r="L403" s="215"/>
    </row>
    <row r="404" spans="10:12">
      <c r="J404" s="324"/>
      <c r="K404" s="215"/>
      <c r="L404" s="215"/>
    </row>
    <row r="405" spans="10:12">
      <c r="J405" s="324"/>
      <c r="K405" s="215"/>
      <c r="L405" s="215"/>
    </row>
    <row r="406" spans="10:12">
      <c r="J406" s="324"/>
      <c r="K406" s="215"/>
      <c r="L406" s="215"/>
    </row>
    <row r="407" spans="10:12">
      <c r="J407" s="324"/>
      <c r="K407" s="215"/>
      <c r="L407" s="215"/>
    </row>
    <row r="408" spans="10:12">
      <c r="J408" s="324"/>
      <c r="K408" s="215"/>
      <c r="L408" s="215"/>
    </row>
    <row r="409" spans="10:12">
      <c r="J409" s="324"/>
      <c r="K409" s="215"/>
      <c r="L409" s="215"/>
    </row>
    <row r="410" spans="10:12">
      <c r="J410" s="324"/>
      <c r="K410" s="215"/>
      <c r="L410" s="215"/>
    </row>
    <row r="411" spans="10:12">
      <c r="J411" s="324"/>
      <c r="K411" s="215"/>
      <c r="L411" s="215"/>
    </row>
    <row r="412" spans="10:12">
      <c r="J412" s="324"/>
      <c r="K412" s="215"/>
      <c r="L412" s="215"/>
    </row>
    <row r="413" spans="10:12">
      <c r="J413" s="324"/>
      <c r="K413" s="215"/>
      <c r="L413" s="215"/>
    </row>
    <row r="414" spans="10:12">
      <c r="J414" s="324"/>
      <c r="K414" s="215"/>
      <c r="L414" s="215"/>
    </row>
    <row r="415" spans="10:12">
      <c r="J415" s="324"/>
      <c r="K415" s="215"/>
      <c r="L415" s="215"/>
    </row>
    <row r="416" spans="10:12">
      <c r="J416" s="324"/>
      <c r="K416" s="215"/>
      <c r="L416" s="215"/>
    </row>
    <row r="417" spans="10:12">
      <c r="J417" s="324"/>
      <c r="K417" s="215"/>
      <c r="L417" s="215"/>
    </row>
    <row r="418" spans="10:12">
      <c r="J418" s="324"/>
      <c r="K418" s="215"/>
      <c r="L418" s="215"/>
    </row>
    <row r="419" spans="10:12">
      <c r="J419" s="324"/>
      <c r="K419" s="215"/>
      <c r="L419" s="215"/>
    </row>
    <row r="420" spans="10:12">
      <c r="J420" s="324"/>
      <c r="K420" s="215"/>
      <c r="L420" s="215"/>
    </row>
    <row r="421" spans="10:12">
      <c r="J421" s="324"/>
      <c r="K421" s="215"/>
      <c r="L421" s="215"/>
    </row>
  </sheetData>
  <sheetProtection algorithmName="SHA-512" hashValue="T62fjhyIXYChMaJ5DBFdXqUsZQNVbkMCUUSmTVbvJgFt6+SIZCmdHWTMXjIreLRD5EUM+Bn0YhetXQpLzXegAw==" saltValue="dPgvCyR1CRuVTE1tpcuypg==" spinCount="100000" sheet="1" objects="1" scenarios="1"/>
  <mergeCells count="43">
    <mergeCell ref="A7:B7"/>
    <mergeCell ref="K7:L7"/>
    <mergeCell ref="A8:B8"/>
    <mergeCell ref="K8:L8"/>
    <mergeCell ref="A9:B9"/>
    <mergeCell ref="K9:L9"/>
    <mergeCell ref="A10:B10"/>
    <mergeCell ref="K10:L10"/>
    <mergeCell ref="A11:B11"/>
    <mergeCell ref="K11:L11"/>
    <mergeCell ref="A12:B12"/>
    <mergeCell ref="K12:L12"/>
    <mergeCell ref="A13:B13"/>
    <mergeCell ref="K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R39:T39"/>
    <mergeCell ref="R40:T40"/>
    <mergeCell ref="R41:T41"/>
    <mergeCell ref="D27:E27"/>
    <mergeCell ref="N27:O27"/>
  </mergeCells>
  <dataValidations count="1">
    <dataValidation type="list" allowBlank="1" showInputMessage="1" showErrorMessage="1" sqref="T8:T25" xr:uid="{58CD9678-4B94-482A-A733-72B8FE0DA538}">
      <formula1>Yes</formula1>
    </dataValidation>
  </dataValidations>
  <pageMargins left="0.7" right="0.7" top="0.5" bottom="0.5" header="0.3" footer="0.3"/>
  <pageSetup orientation="landscape" r:id="rId1"/>
  <headerFooter>
    <oddFooter>&amp;L_x000D_&amp;1#&amp;"Calibri"&amp;10&amp;K000000 PUBLIC: Approved for public release. No restrictions on distribution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Z84"/>
  <sheetViews>
    <sheetView showGridLines="0" view="pageBreakPreview" zoomScaleNormal="100" zoomScaleSheetLayoutView="100" workbookViewId="0">
      <selection activeCell="N12" sqref="N12"/>
    </sheetView>
  </sheetViews>
  <sheetFormatPr defaultColWidth="9.36328125" defaultRowHeight="12.5"/>
  <cols>
    <col min="2" max="2" width="7.54296875" customWidth="1"/>
    <col min="3" max="3" width="8.54296875" customWidth="1"/>
    <col min="5" max="5" width="7.54296875" customWidth="1"/>
    <col min="7" max="7" width="10.453125" customWidth="1"/>
    <col min="8" max="8" width="8.453125" customWidth="1"/>
    <col min="9" max="9" width="9.36328125" customWidth="1"/>
    <col min="10" max="10" width="11.36328125" customWidth="1"/>
    <col min="13" max="52" width="9.36328125" style="24"/>
  </cols>
  <sheetData>
    <row r="1" spans="1:52" ht="13">
      <c r="I1" s="2"/>
      <c r="J1" s="49" t="s">
        <v>1</v>
      </c>
      <c r="K1" s="19">
        <f>'[1]Application Cover'!B38</f>
        <v>0</v>
      </c>
      <c r="L1" s="19"/>
    </row>
    <row r="2" spans="1:52" ht="18" customHeight="1">
      <c r="A2" s="406" t="str">
        <f>'[1]Application Cover'!A4:J4</f>
        <v>Lighting Retrofit</v>
      </c>
      <c r="B2" s="406"/>
      <c r="C2" s="406"/>
      <c r="D2" s="406"/>
      <c r="E2" s="406"/>
      <c r="F2" s="406"/>
      <c r="G2" s="406"/>
      <c r="H2" s="406"/>
      <c r="I2" s="406"/>
      <c r="J2" s="406"/>
      <c r="K2" s="406"/>
      <c r="L2" s="406"/>
    </row>
    <row r="3" spans="1:52" ht="18" customHeight="1">
      <c r="A3" s="406" t="str">
        <f>'[1]Application Cover'!A5:J5</f>
        <v>2016 Rebate Application</v>
      </c>
      <c r="B3" s="406"/>
      <c r="C3" s="406"/>
      <c r="D3" s="406"/>
      <c r="E3" s="406"/>
      <c r="F3" s="406"/>
      <c r="G3" s="406"/>
      <c r="H3" s="406"/>
      <c r="I3" s="406"/>
      <c r="J3" s="406"/>
      <c r="K3" s="406"/>
      <c r="L3" s="406"/>
    </row>
    <row r="4" spans="1:52" ht="15.5">
      <c r="A4" s="407" t="str">
        <f>'[1]Application Cover'!A6:J6</f>
        <v>(COOPERATIVE), Address, Phone</v>
      </c>
      <c r="B4" s="407"/>
      <c r="C4" s="407"/>
      <c r="D4" s="407"/>
      <c r="E4" s="407"/>
      <c r="F4" s="407"/>
      <c r="G4" s="407"/>
      <c r="H4" s="407"/>
      <c r="I4" s="407"/>
      <c r="J4" s="407"/>
      <c r="K4" s="407"/>
      <c r="L4" s="407"/>
    </row>
    <row r="5" spans="1:52" ht="7.5" customHeight="1">
      <c r="A5" s="408" t="s">
        <v>10</v>
      </c>
      <c r="B5" s="408"/>
      <c r="C5" s="408"/>
      <c r="D5" s="408"/>
      <c r="E5" s="408"/>
      <c r="F5" s="408"/>
      <c r="G5" s="408"/>
      <c r="H5" s="408"/>
      <c r="I5" s="408"/>
      <c r="J5" s="408"/>
      <c r="K5" s="408"/>
      <c r="L5" s="408"/>
      <c r="M5" s="134"/>
    </row>
    <row r="6" spans="1:52" ht="13">
      <c r="A6" s="22"/>
      <c r="B6" s="22"/>
      <c r="C6" s="22"/>
      <c r="D6" s="22"/>
      <c r="E6" s="22"/>
      <c r="F6" s="22"/>
      <c r="G6" s="22"/>
      <c r="H6" s="22"/>
      <c r="I6" s="22"/>
      <c r="J6" s="22"/>
      <c r="K6" s="22"/>
      <c r="L6" s="22"/>
    </row>
    <row r="7" spans="1:52" s="23" customFormat="1" ht="14">
      <c r="A7" s="28" t="s">
        <v>36</v>
      </c>
      <c r="B7" s="33"/>
      <c r="C7" s="409">
        <f>'[1]Application Cover'!C10:J10</f>
        <v>0</v>
      </c>
      <c r="D7" s="409"/>
      <c r="E7" s="409"/>
      <c r="F7" s="409"/>
      <c r="G7" s="409"/>
      <c r="H7" s="409"/>
      <c r="I7" s="409"/>
      <c r="J7" s="409"/>
      <c r="K7" s="409"/>
      <c r="L7" s="409"/>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row>
    <row r="8" spans="1:52" ht="5.5" customHeight="1">
      <c r="A8" s="20"/>
      <c r="B8" s="58"/>
      <c r="C8" s="59"/>
      <c r="D8" s="59"/>
      <c r="E8" s="59"/>
      <c r="F8" s="59"/>
      <c r="G8" s="59"/>
      <c r="H8" s="59"/>
      <c r="I8" s="59"/>
      <c r="J8" s="59"/>
    </row>
    <row r="9" spans="1:52" ht="14.5" thickBot="1">
      <c r="A9" s="404" t="s">
        <v>119</v>
      </c>
      <c r="B9" s="404"/>
      <c r="C9" s="404"/>
      <c r="D9" s="404"/>
      <c r="E9" s="404"/>
      <c r="F9" s="404"/>
      <c r="G9" s="404"/>
      <c r="H9" s="404"/>
      <c r="I9" s="404"/>
      <c r="J9" s="404"/>
      <c r="K9" s="405"/>
      <c r="L9" s="405"/>
    </row>
    <row r="10" spans="1:52" ht="13.5" customHeight="1" thickTop="1">
      <c r="A10" s="420" t="s">
        <v>6</v>
      </c>
      <c r="B10" s="421"/>
      <c r="C10" s="410" t="s">
        <v>4</v>
      </c>
      <c r="D10" s="410" t="s">
        <v>5</v>
      </c>
      <c r="E10" s="424" t="s">
        <v>8</v>
      </c>
      <c r="F10" s="426" t="s">
        <v>7</v>
      </c>
      <c r="G10" s="427"/>
      <c r="H10" s="410" t="s">
        <v>4</v>
      </c>
      <c r="I10" s="410" t="s">
        <v>5</v>
      </c>
      <c r="J10" s="410" t="s">
        <v>8</v>
      </c>
      <c r="K10" s="412" t="s">
        <v>44</v>
      </c>
      <c r="L10" s="414" t="s">
        <v>45</v>
      </c>
    </row>
    <row r="11" spans="1:52" ht="19.75" customHeight="1" thickBot="1">
      <c r="A11" s="422"/>
      <c r="B11" s="423"/>
      <c r="C11" s="411"/>
      <c r="D11" s="411"/>
      <c r="E11" s="425"/>
      <c r="F11" s="428"/>
      <c r="G11" s="429"/>
      <c r="H11" s="411"/>
      <c r="I11" s="411"/>
      <c r="J11" s="411"/>
      <c r="K11" s="413"/>
      <c r="L11" s="415"/>
    </row>
    <row r="12" spans="1:52" ht="14.5" thickBot="1">
      <c r="A12" s="416"/>
      <c r="B12" s="417"/>
      <c r="C12" s="51"/>
      <c r="D12" s="52"/>
      <c r="E12" s="135"/>
      <c r="F12" s="418"/>
      <c r="G12" s="419"/>
      <c r="H12" s="136"/>
      <c r="I12" s="136"/>
      <c r="J12" s="137"/>
      <c r="K12" s="138">
        <f>((C12*D12)-(I12*H12))/1000</f>
        <v>0</v>
      </c>
      <c r="L12" s="21">
        <f>((C12*D12*E12)/1000)-((I12*H12*J12)/1000)</f>
        <v>0</v>
      </c>
    </row>
    <row r="13" spans="1:52" ht="14.5" thickBot="1">
      <c r="A13" s="430"/>
      <c r="B13" s="431"/>
      <c r="C13" s="53"/>
      <c r="D13" s="139"/>
      <c r="E13" s="140"/>
      <c r="F13" s="432"/>
      <c r="G13" s="433"/>
      <c r="H13" s="141"/>
      <c r="I13" s="141"/>
      <c r="J13" s="137"/>
      <c r="K13" s="138">
        <f t="shared" ref="K13:K52" si="0">((C13*D13)-(I13*H13))/1000</f>
        <v>0</v>
      </c>
      <c r="L13" s="21">
        <f t="shared" ref="L13:L52" si="1">((C13*D13*E13)/1000)-((I13*H13*J13)/1000)</f>
        <v>0</v>
      </c>
    </row>
    <row r="14" spans="1:52" ht="14.5" thickBot="1">
      <c r="A14" s="430"/>
      <c r="B14" s="431"/>
      <c r="C14" s="53"/>
      <c r="D14" s="139"/>
      <c r="E14" s="140"/>
      <c r="F14" s="432"/>
      <c r="G14" s="434"/>
      <c r="H14" s="141"/>
      <c r="I14" s="141"/>
      <c r="J14" s="142"/>
      <c r="K14" s="138">
        <f t="shared" si="0"/>
        <v>0</v>
      </c>
      <c r="L14" s="21">
        <f t="shared" si="1"/>
        <v>0</v>
      </c>
    </row>
    <row r="15" spans="1:52" ht="14.5" thickBot="1">
      <c r="A15" s="430"/>
      <c r="B15" s="431"/>
      <c r="C15" s="53"/>
      <c r="D15" s="139"/>
      <c r="E15" s="140"/>
      <c r="F15" s="432"/>
      <c r="G15" s="434"/>
      <c r="H15" s="141"/>
      <c r="I15" s="141"/>
      <c r="J15" s="142"/>
      <c r="K15" s="138">
        <f t="shared" si="0"/>
        <v>0</v>
      </c>
      <c r="L15" s="21">
        <f t="shared" si="1"/>
        <v>0</v>
      </c>
    </row>
    <row r="16" spans="1:52" ht="14.5" thickBot="1">
      <c r="A16" s="430"/>
      <c r="B16" s="431"/>
      <c r="C16" s="53"/>
      <c r="D16" s="139"/>
      <c r="E16" s="140"/>
      <c r="F16" s="432"/>
      <c r="G16" s="434"/>
      <c r="H16" s="141"/>
      <c r="I16" s="141"/>
      <c r="J16" s="142"/>
      <c r="K16" s="138">
        <f t="shared" si="0"/>
        <v>0</v>
      </c>
      <c r="L16" s="21">
        <f t="shared" si="1"/>
        <v>0</v>
      </c>
    </row>
    <row r="17" spans="1:12" ht="14.5" thickBot="1">
      <c r="A17" s="430"/>
      <c r="B17" s="431"/>
      <c r="C17" s="53"/>
      <c r="D17" s="139"/>
      <c r="E17" s="140"/>
      <c r="F17" s="432"/>
      <c r="G17" s="434"/>
      <c r="H17" s="141"/>
      <c r="I17" s="141"/>
      <c r="J17" s="142"/>
      <c r="K17" s="138">
        <f t="shared" si="0"/>
        <v>0</v>
      </c>
      <c r="L17" s="21">
        <f t="shared" si="1"/>
        <v>0</v>
      </c>
    </row>
    <row r="18" spans="1:12" ht="14.5" thickBot="1">
      <c r="A18" s="430"/>
      <c r="B18" s="431"/>
      <c r="C18" s="53"/>
      <c r="D18" s="139"/>
      <c r="E18" s="140"/>
      <c r="F18" s="432"/>
      <c r="G18" s="434"/>
      <c r="H18" s="141"/>
      <c r="I18" s="141"/>
      <c r="J18" s="142"/>
      <c r="K18" s="138">
        <f t="shared" si="0"/>
        <v>0</v>
      </c>
      <c r="L18" s="21">
        <f t="shared" si="1"/>
        <v>0</v>
      </c>
    </row>
    <row r="19" spans="1:12" ht="14.5" thickBot="1">
      <c r="A19" s="430"/>
      <c r="B19" s="431"/>
      <c r="C19" s="53"/>
      <c r="D19" s="139"/>
      <c r="E19" s="140"/>
      <c r="F19" s="432"/>
      <c r="G19" s="434"/>
      <c r="H19" s="141"/>
      <c r="I19" s="141"/>
      <c r="J19" s="142"/>
      <c r="K19" s="138">
        <f t="shared" si="0"/>
        <v>0</v>
      </c>
      <c r="L19" s="21">
        <f t="shared" si="1"/>
        <v>0</v>
      </c>
    </row>
    <row r="20" spans="1:12" ht="14.5" thickBot="1">
      <c r="A20" s="430"/>
      <c r="B20" s="431"/>
      <c r="C20" s="53"/>
      <c r="D20" s="139"/>
      <c r="E20" s="140"/>
      <c r="F20" s="432"/>
      <c r="G20" s="434"/>
      <c r="H20" s="141"/>
      <c r="I20" s="141"/>
      <c r="J20" s="142"/>
      <c r="K20" s="138">
        <f t="shared" si="0"/>
        <v>0</v>
      </c>
      <c r="L20" s="21">
        <f t="shared" si="1"/>
        <v>0</v>
      </c>
    </row>
    <row r="21" spans="1:12" ht="14.5" thickBot="1">
      <c r="A21" s="430"/>
      <c r="B21" s="431"/>
      <c r="C21" s="53"/>
      <c r="D21" s="139"/>
      <c r="E21" s="140"/>
      <c r="F21" s="432"/>
      <c r="G21" s="434"/>
      <c r="H21" s="141"/>
      <c r="I21" s="141"/>
      <c r="J21" s="142"/>
      <c r="K21" s="138">
        <f t="shared" si="0"/>
        <v>0</v>
      </c>
      <c r="L21" s="21">
        <f t="shared" si="1"/>
        <v>0</v>
      </c>
    </row>
    <row r="22" spans="1:12" ht="14.5" thickBot="1">
      <c r="A22" s="430"/>
      <c r="B22" s="431"/>
      <c r="C22" s="53"/>
      <c r="D22" s="139"/>
      <c r="E22" s="140"/>
      <c r="F22" s="432"/>
      <c r="G22" s="434"/>
      <c r="H22" s="141"/>
      <c r="I22" s="141"/>
      <c r="J22" s="142"/>
      <c r="K22" s="138">
        <f t="shared" si="0"/>
        <v>0</v>
      </c>
      <c r="L22" s="21">
        <f t="shared" si="1"/>
        <v>0</v>
      </c>
    </row>
    <row r="23" spans="1:12" ht="14.5" thickBot="1">
      <c r="A23" s="430"/>
      <c r="B23" s="431"/>
      <c r="C23" s="53"/>
      <c r="D23" s="139"/>
      <c r="E23" s="140"/>
      <c r="F23" s="432"/>
      <c r="G23" s="434"/>
      <c r="H23" s="141"/>
      <c r="I23" s="141"/>
      <c r="J23" s="142"/>
      <c r="K23" s="138">
        <f t="shared" si="0"/>
        <v>0</v>
      </c>
      <c r="L23" s="21">
        <f t="shared" si="1"/>
        <v>0</v>
      </c>
    </row>
    <row r="24" spans="1:12" ht="14.5" thickBot="1">
      <c r="A24" s="430"/>
      <c r="B24" s="431"/>
      <c r="C24" s="53"/>
      <c r="D24" s="139"/>
      <c r="E24" s="140"/>
      <c r="F24" s="432"/>
      <c r="G24" s="434"/>
      <c r="H24" s="141"/>
      <c r="I24" s="141"/>
      <c r="J24" s="142"/>
      <c r="K24" s="138">
        <f t="shared" si="0"/>
        <v>0</v>
      </c>
      <c r="L24" s="21">
        <f t="shared" si="1"/>
        <v>0</v>
      </c>
    </row>
    <row r="25" spans="1:12" ht="14.5" thickBot="1">
      <c r="A25" s="435"/>
      <c r="B25" s="436"/>
      <c r="C25" s="139"/>
      <c r="D25" s="139"/>
      <c r="E25" s="140"/>
      <c r="F25" s="432"/>
      <c r="G25" s="434"/>
      <c r="H25" s="141"/>
      <c r="I25" s="141"/>
      <c r="J25" s="142"/>
      <c r="K25" s="138">
        <f t="shared" si="0"/>
        <v>0</v>
      </c>
      <c r="L25" s="21">
        <f t="shared" si="1"/>
        <v>0</v>
      </c>
    </row>
    <row r="26" spans="1:12" ht="14.5" thickBot="1">
      <c r="A26" s="143"/>
      <c r="B26" s="144"/>
      <c r="C26" s="53"/>
      <c r="D26" s="139"/>
      <c r="E26" s="140"/>
      <c r="F26" s="56"/>
      <c r="G26" s="57"/>
      <c r="H26" s="141"/>
      <c r="I26" s="141"/>
      <c r="J26" s="142"/>
      <c r="K26" s="138">
        <f t="shared" si="0"/>
        <v>0</v>
      </c>
      <c r="L26" s="21">
        <f t="shared" si="1"/>
        <v>0</v>
      </c>
    </row>
    <row r="27" spans="1:12" ht="16" thickBot="1">
      <c r="A27" s="437"/>
      <c r="B27" s="438"/>
      <c r="C27" s="145"/>
      <c r="D27" s="146"/>
      <c r="E27" s="147"/>
      <c r="F27" s="439"/>
      <c r="G27" s="440"/>
      <c r="H27" s="148"/>
      <c r="I27" s="148"/>
      <c r="J27" s="149"/>
      <c r="K27" s="138">
        <f t="shared" si="0"/>
        <v>0</v>
      </c>
      <c r="L27" s="21">
        <f t="shared" si="1"/>
        <v>0</v>
      </c>
    </row>
    <row r="28" spans="1:12" ht="16" thickBot="1">
      <c r="A28" s="437"/>
      <c r="B28" s="438"/>
      <c r="C28" s="145"/>
      <c r="D28" s="146"/>
      <c r="E28" s="147"/>
      <c r="F28" s="439"/>
      <c r="G28" s="440"/>
      <c r="H28" s="148"/>
      <c r="I28" s="148"/>
      <c r="J28" s="149"/>
      <c r="K28" s="138">
        <f t="shared" si="0"/>
        <v>0</v>
      </c>
      <c r="L28" s="21">
        <f t="shared" si="1"/>
        <v>0</v>
      </c>
    </row>
    <row r="29" spans="1:12" ht="14.5" thickBot="1">
      <c r="A29" s="430"/>
      <c r="B29" s="431"/>
      <c r="C29" s="53"/>
      <c r="D29" s="139"/>
      <c r="E29" s="140"/>
      <c r="F29" s="432"/>
      <c r="G29" s="434"/>
      <c r="H29" s="141"/>
      <c r="I29" s="141"/>
      <c r="J29" s="142"/>
      <c r="K29" s="138">
        <f t="shared" si="0"/>
        <v>0</v>
      </c>
      <c r="L29" s="21">
        <f t="shared" si="1"/>
        <v>0</v>
      </c>
    </row>
    <row r="30" spans="1:12" ht="14.5" thickBot="1">
      <c r="A30" s="430"/>
      <c r="B30" s="431"/>
      <c r="C30" s="150"/>
      <c r="D30" s="52"/>
      <c r="E30" s="135"/>
      <c r="F30" s="441"/>
      <c r="G30" s="442"/>
      <c r="H30" s="141"/>
      <c r="I30" s="136"/>
      <c r="J30" s="137"/>
      <c r="K30" s="138">
        <f t="shared" si="0"/>
        <v>0</v>
      </c>
      <c r="L30" s="21">
        <f t="shared" si="1"/>
        <v>0</v>
      </c>
    </row>
    <row r="31" spans="1:12" ht="14.5" thickBot="1">
      <c r="A31" s="430"/>
      <c r="B31" s="431"/>
      <c r="C31" s="53"/>
      <c r="D31" s="139"/>
      <c r="E31" s="140"/>
      <c r="F31" s="432"/>
      <c r="G31" s="434"/>
      <c r="H31" s="141"/>
      <c r="I31" s="141"/>
      <c r="J31" s="142"/>
      <c r="K31" s="138">
        <f t="shared" si="0"/>
        <v>0</v>
      </c>
      <c r="L31" s="21">
        <f t="shared" si="1"/>
        <v>0</v>
      </c>
    </row>
    <row r="32" spans="1:12" ht="16" thickBot="1">
      <c r="A32" s="437"/>
      <c r="B32" s="438"/>
      <c r="C32" s="145"/>
      <c r="D32" s="146"/>
      <c r="E32" s="147"/>
      <c r="F32" s="439"/>
      <c r="G32" s="440"/>
      <c r="H32" s="148"/>
      <c r="I32" s="148"/>
      <c r="J32" s="149"/>
      <c r="K32" s="138">
        <f t="shared" si="0"/>
        <v>0</v>
      </c>
      <c r="L32" s="21">
        <f t="shared" si="1"/>
        <v>0</v>
      </c>
    </row>
    <row r="33" spans="1:12" ht="16" thickBot="1">
      <c r="A33" s="437"/>
      <c r="B33" s="438"/>
      <c r="C33" s="145"/>
      <c r="D33" s="146"/>
      <c r="E33" s="147"/>
      <c r="F33" s="439"/>
      <c r="G33" s="440"/>
      <c r="H33" s="148"/>
      <c r="I33" s="148"/>
      <c r="J33" s="149"/>
      <c r="K33" s="138">
        <f t="shared" si="0"/>
        <v>0</v>
      </c>
      <c r="L33" s="21">
        <f t="shared" si="1"/>
        <v>0</v>
      </c>
    </row>
    <row r="34" spans="1:12" ht="16" thickBot="1">
      <c r="A34" s="437"/>
      <c r="B34" s="438"/>
      <c r="C34" s="145"/>
      <c r="D34" s="146"/>
      <c r="E34" s="147"/>
      <c r="F34" s="439"/>
      <c r="G34" s="440"/>
      <c r="H34" s="148"/>
      <c r="I34" s="148"/>
      <c r="J34" s="149"/>
      <c r="K34" s="138">
        <f t="shared" si="0"/>
        <v>0</v>
      </c>
      <c r="L34" s="21">
        <f t="shared" si="1"/>
        <v>0</v>
      </c>
    </row>
    <row r="35" spans="1:12" ht="16" thickBot="1">
      <c r="A35" s="437"/>
      <c r="B35" s="438"/>
      <c r="C35" s="145"/>
      <c r="D35" s="146"/>
      <c r="E35" s="147"/>
      <c r="F35" s="439"/>
      <c r="G35" s="440"/>
      <c r="H35" s="148"/>
      <c r="I35" s="148"/>
      <c r="J35" s="149"/>
      <c r="K35" s="138">
        <f t="shared" si="0"/>
        <v>0</v>
      </c>
      <c r="L35" s="21">
        <f t="shared" si="1"/>
        <v>0</v>
      </c>
    </row>
    <row r="36" spans="1:12" ht="16" thickBot="1">
      <c r="A36" s="437"/>
      <c r="B36" s="438"/>
      <c r="C36" s="145"/>
      <c r="D36" s="146"/>
      <c r="E36" s="147"/>
      <c r="F36" s="439"/>
      <c r="G36" s="440"/>
      <c r="H36" s="148"/>
      <c r="I36" s="148"/>
      <c r="J36" s="149"/>
      <c r="K36" s="138">
        <f t="shared" si="0"/>
        <v>0</v>
      </c>
      <c r="L36" s="21">
        <f t="shared" si="1"/>
        <v>0</v>
      </c>
    </row>
    <row r="37" spans="1:12" s="54" customFormat="1" ht="16" thickBot="1">
      <c r="A37" s="151"/>
      <c r="B37" s="152"/>
      <c r="C37" s="153"/>
      <c r="D37" s="154"/>
      <c r="E37" s="155"/>
      <c r="F37" s="156"/>
      <c r="G37" s="157"/>
      <c r="H37" s="158"/>
      <c r="I37" s="158"/>
      <c r="J37" s="159"/>
      <c r="K37" s="138">
        <f t="shared" si="0"/>
        <v>0</v>
      </c>
      <c r="L37" s="21">
        <f t="shared" si="1"/>
        <v>0</v>
      </c>
    </row>
    <row r="38" spans="1:12" ht="16" thickBot="1">
      <c r="A38" s="437"/>
      <c r="B38" s="438"/>
      <c r="C38" s="145"/>
      <c r="D38" s="146"/>
      <c r="E38" s="147"/>
      <c r="F38" s="160"/>
      <c r="G38" s="161"/>
      <c r="H38" s="148"/>
      <c r="I38" s="148"/>
      <c r="J38" s="149"/>
      <c r="K38" s="138">
        <f t="shared" si="0"/>
        <v>0</v>
      </c>
      <c r="L38" s="21">
        <f t="shared" si="1"/>
        <v>0</v>
      </c>
    </row>
    <row r="39" spans="1:12" ht="16" thickBot="1">
      <c r="A39" s="437"/>
      <c r="B39" s="438"/>
      <c r="C39" s="145"/>
      <c r="D39" s="146"/>
      <c r="E39" s="147"/>
      <c r="F39" s="439"/>
      <c r="G39" s="440"/>
      <c r="H39" s="148"/>
      <c r="I39" s="148"/>
      <c r="J39" s="149"/>
      <c r="K39" s="138">
        <f t="shared" si="0"/>
        <v>0</v>
      </c>
      <c r="L39" s="21">
        <f t="shared" si="1"/>
        <v>0</v>
      </c>
    </row>
    <row r="40" spans="1:12" ht="16" thickBot="1">
      <c r="A40" s="437"/>
      <c r="B40" s="438"/>
      <c r="C40" s="145"/>
      <c r="D40" s="146"/>
      <c r="E40" s="147"/>
      <c r="F40" s="439"/>
      <c r="G40" s="440"/>
      <c r="H40" s="148"/>
      <c r="I40" s="148"/>
      <c r="J40" s="149"/>
      <c r="K40" s="138">
        <f t="shared" si="0"/>
        <v>0</v>
      </c>
      <c r="L40" s="21">
        <f t="shared" si="1"/>
        <v>0</v>
      </c>
    </row>
    <row r="41" spans="1:12" ht="16" thickBot="1">
      <c r="A41" s="437"/>
      <c r="B41" s="438"/>
      <c r="C41" s="145"/>
      <c r="D41" s="146"/>
      <c r="E41" s="147"/>
      <c r="F41" s="439"/>
      <c r="G41" s="440"/>
      <c r="H41" s="148"/>
      <c r="I41" s="148"/>
      <c r="J41" s="149"/>
      <c r="K41" s="138">
        <f t="shared" si="0"/>
        <v>0</v>
      </c>
      <c r="L41" s="21">
        <f t="shared" si="1"/>
        <v>0</v>
      </c>
    </row>
    <row r="42" spans="1:12" ht="16" thickBot="1">
      <c r="A42" s="437"/>
      <c r="B42" s="438"/>
      <c r="C42" s="145"/>
      <c r="D42" s="146"/>
      <c r="E42" s="147"/>
      <c r="F42" s="439"/>
      <c r="G42" s="440"/>
      <c r="H42" s="148"/>
      <c r="I42" s="148"/>
      <c r="J42" s="149"/>
      <c r="K42" s="138">
        <f t="shared" si="0"/>
        <v>0</v>
      </c>
      <c r="L42" s="21">
        <f t="shared" si="1"/>
        <v>0</v>
      </c>
    </row>
    <row r="43" spans="1:12" ht="16" thickBot="1">
      <c r="A43" s="437"/>
      <c r="B43" s="438"/>
      <c r="C43" s="145"/>
      <c r="D43" s="146"/>
      <c r="E43" s="147"/>
      <c r="F43" s="439"/>
      <c r="G43" s="440"/>
      <c r="H43" s="148"/>
      <c r="I43" s="148"/>
      <c r="J43" s="149"/>
      <c r="K43" s="138">
        <f t="shared" si="0"/>
        <v>0</v>
      </c>
      <c r="L43" s="21">
        <f t="shared" si="1"/>
        <v>0</v>
      </c>
    </row>
    <row r="44" spans="1:12" ht="16" thickBot="1">
      <c r="A44" s="437"/>
      <c r="B44" s="438"/>
      <c r="C44" s="145"/>
      <c r="D44" s="146"/>
      <c r="E44" s="147"/>
      <c r="F44" s="160"/>
      <c r="G44" s="161"/>
      <c r="H44" s="148"/>
      <c r="I44" s="148"/>
      <c r="J44" s="149"/>
      <c r="K44" s="138">
        <f t="shared" si="0"/>
        <v>0</v>
      </c>
      <c r="L44" s="21">
        <f t="shared" si="1"/>
        <v>0</v>
      </c>
    </row>
    <row r="45" spans="1:12" ht="16" thickBot="1">
      <c r="A45" s="437"/>
      <c r="B45" s="438"/>
      <c r="C45" s="145"/>
      <c r="D45" s="146"/>
      <c r="E45" s="147"/>
      <c r="F45" s="439"/>
      <c r="G45" s="440"/>
      <c r="H45" s="148"/>
      <c r="I45" s="148"/>
      <c r="J45" s="149"/>
      <c r="K45" s="138">
        <f t="shared" si="0"/>
        <v>0</v>
      </c>
      <c r="L45" s="21">
        <f t="shared" si="1"/>
        <v>0</v>
      </c>
    </row>
    <row r="46" spans="1:12" ht="16" thickBot="1">
      <c r="A46" s="437"/>
      <c r="B46" s="438"/>
      <c r="C46" s="145"/>
      <c r="D46" s="146"/>
      <c r="E46" s="147"/>
      <c r="F46" s="439"/>
      <c r="G46" s="440"/>
      <c r="H46" s="148"/>
      <c r="I46" s="148"/>
      <c r="J46" s="149"/>
      <c r="K46" s="138">
        <f t="shared" si="0"/>
        <v>0</v>
      </c>
      <c r="L46" s="21">
        <f t="shared" si="1"/>
        <v>0</v>
      </c>
    </row>
    <row r="47" spans="1:12" ht="16" thickBot="1">
      <c r="A47" s="437"/>
      <c r="B47" s="438"/>
      <c r="C47" s="145"/>
      <c r="D47" s="146"/>
      <c r="E47" s="147"/>
      <c r="F47" s="439"/>
      <c r="G47" s="440"/>
      <c r="H47" s="148"/>
      <c r="I47" s="148"/>
      <c r="J47" s="149"/>
      <c r="K47" s="138">
        <f t="shared" si="0"/>
        <v>0</v>
      </c>
      <c r="L47" s="21">
        <f t="shared" si="1"/>
        <v>0</v>
      </c>
    </row>
    <row r="48" spans="1:12" ht="16" thickBot="1">
      <c r="A48" s="437"/>
      <c r="B48" s="438"/>
      <c r="C48" s="145"/>
      <c r="D48" s="146"/>
      <c r="E48" s="147"/>
      <c r="F48" s="439"/>
      <c r="G48" s="440"/>
      <c r="H48" s="148"/>
      <c r="I48" s="148"/>
      <c r="J48" s="149"/>
      <c r="K48" s="138">
        <f t="shared" si="0"/>
        <v>0</v>
      </c>
      <c r="L48" s="21">
        <f t="shared" si="1"/>
        <v>0</v>
      </c>
    </row>
    <row r="49" spans="1:12" ht="16" thickBot="1">
      <c r="A49" s="437"/>
      <c r="B49" s="438"/>
      <c r="C49" s="145"/>
      <c r="D49" s="146"/>
      <c r="E49" s="147"/>
      <c r="F49" s="439"/>
      <c r="G49" s="440"/>
      <c r="H49" s="148"/>
      <c r="I49" s="148"/>
      <c r="J49" s="149"/>
      <c r="K49" s="138">
        <f t="shared" si="0"/>
        <v>0</v>
      </c>
      <c r="L49" s="21">
        <f t="shared" si="1"/>
        <v>0</v>
      </c>
    </row>
    <row r="50" spans="1:12" ht="16" thickBot="1">
      <c r="A50" s="437"/>
      <c r="B50" s="438"/>
      <c r="C50" s="145"/>
      <c r="D50" s="146"/>
      <c r="E50" s="147"/>
      <c r="F50" s="439"/>
      <c r="G50" s="440"/>
      <c r="H50" s="148"/>
      <c r="I50" s="148"/>
      <c r="J50" s="149"/>
      <c r="K50" s="138">
        <f t="shared" si="0"/>
        <v>0</v>
      </c>
      <c r="L50" s="21">
        <f t="shared" si="1"/>
        <v>0</v>
      </c>
    </row>
    <row r="51" spans="1:12" ht="16" thickBot="1">
      <c r="A51" s="437"/>
      <c r="B51" s="438"/>
      <c r="C51" s="145"/>
      <c r="D51" s="146"/>
      <c r="E51" s="147"/>
      <c r="F51" s="439"/>
      <c r="G51" s="440"/>
      <c r="H51" s="148"/>
      <c r="I51" s="148"/>
      <c r="J51" s="149"/>
      <c r="K51" s="138">
        <f t="shared" si="0"/>
        <v>0</v>
      </c>
      <c r="L51" s="21">
        <f t="shared" si="1"/>
        <v>0</v>
      </c>
    </row>
    <row r="52" spans="1:12" ht="16" thickBot="1">
      <c r="A52" s="443"/>
      <c r="B52" s="444"/>
      <c r="C52" s="162"/>
      <c r="D52" s="163"/>
      <c r="E52" s="164"/>
      <c r="F52" s="445"/>
      <c r="G52" s="446"/>
      <c r="H52" s="165"/>
      <c r="I52" s="165"/>
      <c r="J52" s="166"/>
      <c r="K52" s="169">
        <f t="shared" si="0"/>
        <v>0</v>
      </c>
      <c r="L52" s="170">
        <f t="shared" si="1"/>
        <v>0</v>
      </c>
    </row>
    <row r="53" spans="1:12" ht="14.9" customHeight="1" thickTop="1">
      <c r="J53" s="167" t="s">
        <v>9</v>
      </c>
      <c r="K53" s="171">
        <f>SUM(K12:K52)</f>
        <v>0</v>
      </c>
      <c r="L53" s="172">
        <f>SUM(L12:L52)</f>
        <v>0</v>
      </c>
    </row>
    <row r="54" spans="1:12" ht="5.5" hidden="1" customHeight="1">
      <c r="K54" s="173"/>
      <c r="L54" s="174"/>
    </row>
    <row r="55" spans="1:12" ht="14.9" customHeight="1" thickBot="1">
      <c r="J55" s="168" t="s">
        <v>43</v>
      </c>
      <c r="K55" s="175"/>
      <c r="L55" s="176">
        <f>L53*1.11</f>
        <v>0</v>
      </c>
    </row>
    <row r="57" spans="1:12">
      <c r="A57" s="15"/>
      <c r="B57" s="15"/>
      <c r="C57" s="15"/>
      <c r="D57" s="15"/>
      <c r="E57" s="15"/>
      <c r="F57" s="15"/>
      <c r="G57" s="15"/>
      <c r="H57" s="15"/>
      <c r="I57" s="15"/>
      <c r="J57" s="15"/>
      <c r="K57" s="15"/>
      <c r="L57" s="15"/>
    </row>
    <row r="58" spans="1:12">
      <c r="A58" s="15"/>
      <c r="B58" s="15"/>
      <c r="C58" s="15"/>
      <c r="D58" s="15"/>
      <c r="E58" s="15"/>
      <c r="F58" s="15"/>
      <c r="G58" s="15"/>
      <c r="H58" s="15"/>
      <c r="I58" s="15"/>
      <c r="J58" s="15"/>
      <c r="K58" s="15"/>
      <c r="L58" s="15"/>
    </row>
    <row r="59" spans="1:12">
      <c r="A59" s="15"/>
      <c r="B59" s="15"/>
      <c r="C59" s="15"/>
      <c r="D59" s="15"/>
      <c r="E59" s="15"/>
      <c r="F59" s="15"/>
      <c r="G59" s="15"/>
      <c r="H59" s="15"/>
      <c r="I59" s="15"/>
      <c r="J59" s="15"/>
      <c r="K59" s="15"/>
      <c r="L59" s="15"/>
    </row>
    <row r="60" spans="1:12">
      <c r="A60" s="15"/>
      <c r="B60" s="15"/>
      <c r="C60" s="15"/>
      <c r="D60" s="15"/>
      <c r="E60" s="15"/>
      <c r="F60" s="15"/>
      <c r="G60" s="15"/>
      <c r="H60" s="15"/>
      <c r="I60" s="15"/>
      <c r="J60" s="15"/>
      <c r="K60" s="15"/>
      <c r="L60" s="15"/>
    </row>
    <row r="61" spans="1:12">
      <c r="A61" s="15"/>
      <c r="B61" s="15"/>
      <c r="C61" s="15"/>
      <c r="D61" s="15"/>
      <c r="E61" s="15"/>
      <c r="F61" s="15"/>
      <c r="G61" s="15"/>
      <c r="H61" s="15"/>
      <c r="I61" s="15"/>
      <c r="J61" s="15"/>
      <c r="K61" s="15"/>
      <c r="L61" s="15"/>
    </row>
    <row r="62" spans="1:12">
      <c r="A62" s="15"/>
      <c r="B62" s="15"/>
      <c r="C62" s="15"/>
      <c r="D62" s="15"/>
      <c r="E62" s="15"/>
      <c r="F62" s="15"/>
      <c r="G62" s="15"/>
      <c r="H62" s="15"/>
      <c r="I62" s="15"/>
      <c r="J62" s="15"/>
      <c r="K62" s="15"/>
      <c r="L62" s="15"/>
    </row>
    <row r="63" spans="1:12">
      <c r="A63" s="15"/>
      <c r="B63" s="15"/>
      <c r="C63" s="15"/>
      <c r="D63" s="15"/>
      <c r="E63" s="15"/>
      <c r="F63" s="15"/>
      <c r="G63" s="15"/>
      <c r="H63" s="15"/>
      <c r="I63" s="15"/>
      <c r="J63" s="15"/>
      <c r="K63" s="15"/>
      <c r="L63" s="15"/>
    </row>
    <row r="64" spans="1:12">
      <c r="A64" s="15"/>
      <c r="B64" s="15"/>
      <c r="C64" s="15"/>
      <c r="D64" s="15"/>
      <c r="E64" s="15"/>
      <c r="F64" s="15"/>
      <c r="G64" s="15"/>
      <c r="H64" s="15"/>
      <c r="I64" s="15"/>
      <c r="J64" s="15"/>
      <c r="K64" s="15"/>
      <c r="L64" s="15"/>
    </row>
    <row r="65" spans="1:12">
      <c r="A65" s="15"/>
      <c r="B65" s="15"/>
      <c r="C65" s="15"/>
      <c r="D65" s="15"/>
      <c r="E65" s="15"/>
      <c r="F65" s="15"/>
      <c r="G65" s="15"/>
      <c r="H65" s="15"/>
      <c r="I65" s="15"/>
      <c r="J65" s="15"/>
      <c r="K65" s="15"/>
      <c r="L65" s="15"/>
    </row>
    <row r="66" spans="1:12">
      <c r="A66" s="15"/>
      <c r="B66" s="15"/>
      <c r="C66" s="15"/>
      <c r="D66" s="15"/>
      <c r="E66" s="15"/>
      <c r="F66" s="15"/>
      <c r="G66" s="15"/>
      <c r="H66" s="15"/>
      <c r="I66" s="15"/>
      <c r="J66" s="15"/>
      <c r="K66" s="15"/>
      <c r="L66" s="15"/>
    </row>
    <row r="67" spans="1:12">
      <c r="A67" s="15"/>
      <c r="B67" s="15"/>
      <c r="C67" s="15"/>
      <c r="D67" s="15"/>
      <c r="E67" s="15"/>
      <c r="F67" s="15"/>
      <c r="G67" s="15"/>
      <c r="H67" s="15"/>
      <c r="I67" s="15"/>
      <c r="J67" s="15"/>
      <c r="K67" s="15"/>
      <c r="L67" s="15"/>
    </row>
    <row r="68" spans="1:12">
      <c r="A68" s="15"/>
      <c r="B68" s="15"/>
      <c r="C68" s="15"/>
      <c r="D68" s="15"/>
      <c r="E68" s="15"/>
      <c r="F68" s="15"/>
      <c r="G68" s="15"/>
      <c r="H68" s="15"/>
      <c r="I68" s="15"/>
      <c r="J68" s="15"/>
      <c r="K68" s="15"/>
      <c r="L68" s="15"/>
    </row>
    <row r="69" spans="1:12">
      <c r="A69" s="15"/>
      <c r="B69" s="15"/>
      <c r="C69" s="15"/>
      <c r="D69" s="15"/>
      <c r="E69" s="15"/>
      <c r="F69" s="15"/>
      <c r="G69" s="15"/>
      <c r="H69" s="15"/>
      <c r="I69" s="15"/>
      <c r="J69" s="15"/>
      <c r="K69" s="15"/>
      <c r="L69" s="15"/>
    </row>
    <row r="70" spans="1:12">
      <c r="A70" s="15"/>
      <c r="B70" s="15"/>
      <c r="C70" s="15"/>
      <c r="D70" s="15"/>
      <c r="E70" s="15"/>
      <c r="F70" s="15"/>
      <c r="G70" s="15"/>
      <c r="H70" s="15"/>
      <c r="I70" s="15"/>
      <c r="J70" s="15"/>
      <c r="K70" s="15"/>
      <c r="L70" s="15"/>
    </row>
    <row r="71" spans="1:12">
      <c r="A71" s="15"/>
      <c r="B71" s="15"/>
      <c r="C71" s="15"/>
      <c r="D71" s="15"/>
      <c r="E71" s="15"/>
      <c r="F71" s="15"/>
      <c r="G71" s="15"/>
      <c r="H71" s="15"/>
      <c r="I71" s="15"/>
      <c r="J71" s="15"/>
      <c r="K71" s="15"/>
      <c r="L71" s="15"/>
    </row>
    <row r="72" spans="1:12">
      <c r="A72" s="15"/>
      <c r="B72" s="15"/>
      <c r="C72" s="15"/>
      <c r="D72" s="15"/>
      <c r="E72" s="15"/>
      <c r="F72" s="15"/>
      <c r="G72" s="15"/>
      <c r="H72" s="15"/>
      <c r="I72" s="15"/>
      <c r="J72" s="15"/>
      <c r="K72" s="15"/>
      <c r="L72" s="15"/>
    </row>
    <row r="73" spans="1:12">
      <c r="A73" s="15"/>
      <c r="B73" s="15"/>
      <c r="C73" s="15"/>
      <c r="D73" s="15"/>
      <c r="E73" s="15"/>
      <c r="F73" s="15"/>
      <c r="G73" s="15"/>
      <c r="H73" s="15"/>
      <c r="I73" s="15"/>
      <c r="J73" s="15"/>
      <c r="K73" s="15"/>
      <c r="L73" s="15"/>
    </row>
    <row r="74" spans="1:12">
      <c r="A74" s="15"/>
      <c r="B74" s="15"/>
      <c r="C74" s="15"/>
      <c r="D74" s="15"/>
      <c r="E74" s="15"/>
      <c r="F74" s="15"/>
      <c r="G74" s="15"/>
      <c r="H74" s="15"/>
      <c r="I74" s="15"/>
      <c r="J74" s="15"/>
      <c r="K74" s="15"/>
      <c r="L74" s="15"/>
    </row>
    <row r="75" spans="1:12">
      <c r="A75" s="15"/>
      <c r="B75" s="15"/>
      <c r="C75" s="15"/>
      <c r="D75" s="15"/>
      <c r="E75" s="15"/>
      <c r="F75" s="15"/>
      <c r="G75" s="15"/>
      <c r="H75" s="15"/>
      <c r="I75" s="15"/>
      <c r="J75" s="15"/>
      <c r="K75" s="15"/>
      <c r="L75" s="15"/>
    </row>
    <row r="76" spans="1:12">
      <c r="A76" s="15"/>
      <c r="B76" s="15"/>
      <c r="C76" s="15"/>
      <c r="D76" s="15"/>
      <c r="E76" s="15"/>
      <c r="F76" s="15"/>
      <c r="G76" s="15"/>
      <c r="H76" s="15"/>
      <c r="I76" s="15"/>
      <c r="J76" s="15"/>
      <c r="K76" s="15"/>
      <c r="L76" s="15"/>
    </row>
    <row r="77" spans="1:12">
      <c r="A77" s="15"/>
      <c r="B77" s="15"/>
      <c r="C77" s="15"/>
      <c r="D77" s="15"/>
      <c r="E77" s="15"/>
      <c r="F77" s="15"/>
      <c r="G77" s="15"/>
      <c r="H77" s="15"/>
      <c r="I77" s="15"/>
      <c r="J77" s="15"/>
      <c r="K77" s="15"/>
      <c r="L77" s="15"/>
    </row>
    <row r="78" spans="1:12">
      <c r="A78" s="15"/>
      <c r="B78" s="15"/>
      <c r="C78" s="15"/>
      <c r="D78" s="15"/>
      <c r="E78" s="15"/>
      <c r="F78" s="15"/>
      <c r="G78" s="15"/>
      <c r="H78" s="15"/>
      <c r="I78" s="15"/>
      <c r="J78" s="15"/>
      <c r="K78" s="15"/>
      <c r="L78" s="15"/>
    </row>
    <row r="79" spans="1:12">
      <c r="A79" s="15"/>
      <c r="B79" s="15"/>
      <c r="C79" s="15"/>
      <c r="D79" s="15"/>
      <c r="E79" s="15"/>
      <c r="F79" s="15"/>
      <c r="G79" s="15"/>
      <c r="H79" s="15"/>
      <c r="I79" s="15"/>
      <c r="J79" s="15"/>
      <c r="K79" s="15"/>
      <c r="L79" s="15"/>
    </row>
    <row r="80" spans="1:12">
      <c r="A80" s="15"/>
      <c r="B80" s="15"/>
      <c r="C80" s="15"/>
      <c r="D80" s="15"/>
      <c r="E80" s="15"/>
      <c r="F80" s="15"/>
      <c r="G80" s="15"/>
      <c r="H80" s="15"/>
      <c r="I80" s="15"/>
      <c r="J80" s="15"/>
      <c r="K80" s="15"/>
      <c r="L80" s="15"/>
    </row>
    <row r="81" spans="1:12">
      <c r="A81" s="15"/>
      <c r="B81" s="15"/>
      <c r="C81" s="15"/>
      <c r="D81" s="15"/>
      <c r="E81" s="15"/>
      <c r="F81" s="15"/>
      <c r="G81" s="15"/>
      <c r="H81" s="15"/>
      <c r="I81" s="15"/>
      <c r="J81" s="15"/>
      <c r="K81" s="15"/>
      <c r="L81" s="15"/>
    </row>
    <row r="82" spans="1:12">
      <c r="A82" s="15"/>
      <c r="B82" s="15"/>
      <c r="C82" s="15"/>
      <c r="D82" s="15"/>
      <c r="E82" s="15"/>
      <c r="F82" s="15"/>
      <c r="G82" s="15"/>
      <c r="H82" s="15"/>
      <c r="I82" s="15"/>
      <c r="J82" s="15"/>
      <c r="K82" s="15"/>
      <c r="L82" s="15"/>
    </row>
    <row r="83" spans="1:12">
      <c r="A83" s="15"/>
      <c r="B83" s="15"/>
      <c r="C83" s="15"/>
      <c r="D83" s="15"/>
      <c r="E83" s="15"/>
      <c r="F83" s="15"/>
      <c r="G83" s="15"/>
      <c r="H83" s="15"/>
      <c r="I83" s="15"/>
      <c r="J83" s="15"/>
      <c r="K83" s="15"/>
      <c r="L83" s="15"/>
    </row>
    <row r="84" spans="1:12">
      <c r="A84" s="15"/>
      <c r="B84" s="15"/>
      <c r="C84" s="15"/>
      <c r="D84" s="15"/>
      <c r="E84" s="15"/>
      <c r="F84" s="15"/>
      <c r="G84" s="15"/>
      <c r="H84" s="15"/>
      <c r="I84" s="15"/>
      <c r="J84" s="15"/>
      <c r="K84" s="15"/>
      <c r="L84" s="15"/>
    </row>
  </sheetData>
  <sheetProtection selectLockedCells="1"/>
  <customSheetViews>
    <customSheetView guid="{52CD16EA-6A0A-4D86-B11B-631248FD7960}" showPageBreaks="1" showGridLines="0" fitToPage="1" printArea="1" hiddenRows="1" state="hidden" view="pageBreakPreview">
      <selection activeCell="N12" sqref="N12"/>
      <pageMargins left="0.25" right="0.25" top="0.25" bottom="0.25" header="0.5" footer="0.5"/>
      <pageSetup scale="95" orientation="portrait" r:id="rId1"/>
      <headerFooter alignWithMargins="0"/>
    </customSheetView>
  </customSheetViews>
  <mergeCells count="92">
    <mergeCell ref="A50:B50"/>
    <mergeCell ref="F50:G50"/>
    <mergeCell ref="A51:B51"/>
    <mergeCell ref="F51:G51"/>
    <mergeCell ref="A52:B52"/>
    <mergeCell ref="F52:G52"/>
    <mergeCell ref="A47:B47"/>
    <mergeCell ref="F47:G47"/>
    <mergeCell ref="A48:B48"/>
    <mergeCell ref="F48:G48"/>
    <mergeCell ref="A49:B49"/>
    <mergeCell ref="F49:G49"/>
    <mergeCell ref="A46:B46"/>
    <mergeCell ref="F46:G46"/>
    <mergeCell ref="A40:B40"/>
    <mergeCell ref="F40:G40"/>
    <mergeCell ref="A41:B41"/>
    <mergeCell ref="F41:G41"/>
    <mergeCell ref="A42:B42"/>
    <mergeCell ref="F42:G42"/>
    <mergeCell ref="A43:B43"/>
    <mergeCell ref="F43:G43"/>
    <mergeCell ref="A44:B44"/>
    <mergeCell ref="A45:B45"/>
    <mergeCell ref="F45:G45"/>
    <mergeCell ref="A39:B39"/>
    <mergeCell ref="F39:G39"/>
    <mergeCell ref="A32:B32"/>
    <mergeCell ref="F32:G32"/>
    <mergeCell ref="A33:B33"/>
    <mergeCell ref="F33:G33"/>
    <mergeCell ref="A34:B34"/>
    <mergeCell ref="F34:G34"/>
    <mergeCell ref="A35:B35"/>
    <mergeCell ref="F35:G35"/>
    <mergeCell ref="A36:B36"/>
    <mergeCell ref="F36:G36"/>
    <mergeCell ref="A38:B38"/>
    <mergeCell ref="A29:B29"/>
    <mergeCell ref="F29:G29"/>
    <mergeCell ref="A30:B30"/>
    <mergeCell ref="F30:G30"/>
    <mergeCell ref="A31:B31"/>
    <mergeCell ref="F31:G31"/>
    <mergeCell ref="A25:B25"/>
    <mergeCell ref="F25:G25"/>
    <mergeCell ref="A27:B27"/>
    <mergeCell ref="F27:G27"/>
    <mergeCell ref="A28:B28"/>
    <mergeCell ref="F28:G28"/>
    <mergeCell ref="A22:B22"/>
    <mergeCell ref="F22:G22"/>
    <mergeCell ref="A23:B23"/>
    <mergeCell ref="F23:G23"/>
    <mergeCell ref="A24:B24"/>
    <mergeCell ref="F24:G24"/>
    <mergeCell ref="A19:B19"/>
    <mergeCell ref="F19:G19"/>
    <mergeCell ref="A20:B20"/>
    <mergeCell ref="F20:G20"/>
    <mergeCell ref="A21:B21"/>
    <mergeCell ref="F21:G21"/>
    <mergeCell ref="A16:B16"/>
    <mergeCell ref="F16:G16"/>
    <mergeCell ref="A17:B17"/>
    <mergeCell ref="F17:G17"/>
    <mergeCell ref="A18:B18"/>
    <mergeCell ref="F18:G18"/>
    <mergeCell ref="A13:B13"/>
    <mergeCell ref="F13:G13"/>
    <mergeCell ref="A14:B14"/>
    <mergeCell ref="F14:G14"/>
    <mergeCell ref="A15:B15"/>
    <mergeCell ref="F15:G15"/>
    <mergeCell ref="I10:I11"/>
    <mergeCell ref="J10:J11"/>
    <mergeCell ref="K10:K11"/>
    <mergeCell ref="L10:L11"/>
    <mergeCell ref="A12:B12"/>
    <mergeCell ref="F12:G12"/>
    <mergeCell ref="A10:B11"/>
    <mergeCell ref="C10:C11"/>
    <mergeCell ref="D10:D11"/>
    <mergeCell ref="E10:E11"/>
    <mergeCell ref="F10:G11"/>
    <mergeCell ref="H10:H11"/>
    <mergeCell ref="A9:L9"/>
    <mergeCell ref="A2:L2"/>
    <mergeCell ref="A3:L3"/>
    <mergeCell ref="A4:L4"/>
    <mergeCell ref="A5:L5"/>
    <mergeCell ref="C7:L7"/>
  </mergeCells>
  <pageMargins left="0.25" right="0.25" top="0.25" bottom="0.25" header="0.5" footer="0.5"/>
  <pageSetup scale="94" orientation="portrait" r:id="rId2"/>
  <headerFooter alignWithMargins="0">
    <oddFooter>&amp;L_x000D_&amp;1#&amp;"Calibri"&amp;10&amp;K000000 PUBLIC: Approved for public release. No restrictions on distribution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1:S88"/>
  <sheetViews>
    <sheetView showGridLines="0" view="pageBreakPreview" topLeftCell="A34" zoomScaleNormal="100" zoomScaleSheetLayoutView="100" workbookViewId="0">
      <selection activeCell="L58" sqref="L58"/>
    </sheetView>
  </sheetViews>
  <sheetFormatPr defaultColWidth="9.36328125" defaultRowHeight="12.5"/>
  <cols>
    <col min="2" max="2" width="8.6328125" customWidth="1"/>
    <col min="3" max="3" width="11.453125" customWidth="1"/>
    <col min="4" max="7" width="10.6328125" customWidth="1"/>
    <col min="8" max="8" width="10.453125" customWidth="1"/>
    <col min="9" max="9" width="7.6328125" customWidth="1"/>
    <col min="10" max="10" width="11" customWidth="1"/>
    <col min="12" max="12" width="11.54296875" customWidth="1"/>
  </cols>
  <sheetData>
    <row r="1" spans="1:19" ht="13">
      <c r="J1" s="49" t="s">
        <v>1</v>
      </c>
      <c r="K1" s="449">
        <f>'[2]Application Cover'!B38</f>
        <v>0</v>
      </c>
      <c r="L1" s="450"/>
      <c r="M1" s="15"/>
      <c r="N1" s="15"/>
      <c r="O1" s="15"/>
      <c r="P1" s="15"/>
      <c r="Q1" s="15"/>
      <c r="R1" s="15"/>
      <c r="S1" s="15"/>
    </row>
    <row r="2" spans="1:19" ht="18" customHeight="1">
      <c r="A2" s="406" t="str">
        <f>'[2]Application Cover'!A4:J4</f>
        <v>New Construction Lighting</v>
      </c>
      <c r="B2" s="406"/>
      <c r="C2" s="406"/>
      <c r="D2" s="406"/>
      <c r="E2" s="406"/>
      <c r="F2" s="406"/>
      <c r="G2" s="406"/>
      <c r="H2" s="406"/>
      <c r="I2" s="406"/>
      <c r="J2" s="406"/>
      <c r="K2" s="406"/>
      <c r="L2" s="451"/>
      <c r="M2" s="15"/>
      <c r="N2" s="15"/>
      <c r="O2" s="15"/>
      <c r="P2" s="15"/>
      <c r="Q2" s="15"/>
      <c r="R2" s="15"/>
      <c r="S2" s="15"/>
    </row>
    <row r="3" spans="1:19" ht="18" customHeight="1">
      <c r="A3" s="452" t="str">
        <f>'[2]Application Cover'!A5:J5</f>
        <v>2016 Rebate Application</v>
      </c>
      <c r="B3" s="452"/>
      <c r="C3" s="452"/>
      <c r="D3" s="452"/>
      <c r="E3" s="452"/>
      <c r="F3" s="452"/>
      <c r="G3" s="452"/>
      <c r="H3" s="452"/>
      <c r="I3" s="452"/>
      <c r="J3" s="452"/>
      <c r="K3" s="452"/>
      <c r="L3" s="453"/>
      <c r="M3" s="15"/>
      <c r="N3" s="15"/>
      <c r="O3" s="15"/>
      <c r="P3" s="15"/>
      <c r="Q3" s="15"/>
      <c r="R3" s="15"/>
      <c r="S3" s="15"/>
    </row>
    <row r="4" spans="1:19" ht="18" customHeight="1">
      <c r="A4" s="454" t="str">
        <f>'[2]Application Cover'!A6:J6</f>
        <v>(COOPERATIVE), Address, Phone</v>
      </c>
      <c r="B4" s="454"/>
      <c r="C4" s="454"/>
      <c r="D4" s="454"/>
      <c r="E4" s="454"/>
      <c r="F4" s="454"/>
      <c r="G4" s="454"/>
      <c r="H4" s="454"/>
      <c r="I4" s="454"/>
      <c r="J4" s="454"/>
      <c r="K4" s="454"/>
      <c r="L4" s="455"/>
      <c r="M4" s="15"/>
      <c r="N4" s="15"/>
      <c r="O4" s="15"/>
      <c r="P4" s="15"/>
      <c r="Q4" s="15"/>
      <c r="R4" s="15"/>
      <c r="S4" s="15"/>
    </row>
    <row r="5" spans="1:19" ht="13">
      <c r="A5" s="408"/>
      <c r="B5" s="408"/>
      <c r="C5" s="408"/>
      <c r="D5" s="408"/>
      <c r="E5" s="408"/>
      <c r="F5" s="408"/>
      <c r="G5" s="408"/>
      <c r="H5" s="408"/>
      <c r="I5" s="408"/>
      <c r="J5" s="408"/>
      <c r="K5" s="408"/>
      <c r="L5" s="456"/>
      <c r="M5" s="15"/>
      <c r="N5" s="15"/>
      <c r="O5" s="15"/>
      <c r="P5" s="15"/>
      <c r="Q5" s="15"/>
      <c r="R5" s="15"/>
      <c r="S5" s="15"/>
    </row>
    <row r="6" spans="1:19" ht="13">
      <c r="A6" s="22"/>
      <c r="B6" s="22"/>
      <c r="C6" s="22"/>
      <c r="D6" s="22"/>
      <c r="E6" s="22"/>
      <c r="F6" s="22"/>
      <c r="G6" s="22"/>
      <c r="H6" s="22"/>
      <c r="I6" s="22"/>
      <c r="J6" s="22"/>
      <c r="K6" s="22"/>
      <c r="L6" s="69"/>
    </row>
    <row r="7" spans="1:19" ht="13">
      <c r="A7" s="20" t="s">
        <v>36</v>
      </c>
      <c r="B7" s="58"/>
      <c r="C7" s="447">
        <f>'[2]Application Cover'!C10</f>
        <v>0</v>
      </c>
      <c r="D7" s="447"/>
      <c r="E7" s="447"/>
      <c r="F7" s="447"/>
      <c r="G7" s="447"/>
      <c r="H7" s="447"/>
      <c r="I7" s="447"/>
      <c r="J7" s="447"/>
      <c r="K7" s="447"/>
      <c r="L7" s="448"/>
      <c r="M7" s="15"/>
      <c r="N7" s="15"/>
      <c r="O7" s="15"/>
      <c r="P7" s="15"/>
      <c r="Q7" s="15"/>
      <c r="R7" s="15"/>
      <c r="S7" s="15"/>
    </row>
    <row r="8" spans="1:19" ht="13">
      <c r="A8" s="20"/>
      <c r="B8" s="58"/>
      <c r="C8" s="59"/>
      <c r="D8" s="59"/>
      <c r="E8" s="59"/>
      <c r="F8" s="59"/>
      <c r="G8" s="59"/>
      <c r="H8" s="59"/>
      <c r="I8" s="59"/>
      <c r="J8" s="59"/>
      <c r="K8" s="59"/>
      <c r="L8" s="70"/>
      <c r="M8" s="15"/>
      <c r="N8" s="15"/>
      <c r="O8" s="15"/>
      <c r="P8" s="15"/>
      <c r="Q8" s="15"/>
      <c r="R8" s="15"/>
      <c r="S8" s="15"/>
    </row>
    <row r="9" spans="1:19" ht="39.5" thickBot="1">
      <c r="A9" s="457" t="s">
        <v>72</v>
      </c>
      <c r="B9" s="458"/>
      <c r="C9" s="458"/>
      <c r="D9" s="458"/>
      <c r="E9" s="458"/>
      <c r="F9" s="458"/>
      <c r="G9" s="459"/>
      <c r="H9" s="71" t="s">
        <v>2</v>
      </c>
      <c r="I9" s="72" t="s">
        <v>103</v>
      </c>
      <c r="J9" s="73" t="s">
        <v>28</v>
      </c>
      <c r="K9" s="74" t="s">
        <v>23</v>
      </c>
      <c r="L9" s="75" t="s">
        <v>104</v>
      </c>
      <c r="M9" s="15"/>
      <c r="N9" s="15"/>
      <c r="O9" s="15"/>
      <c r="P9" s="15"/>
      <c r="Q9" s="15"/>
      <c r="R9" s="15"/>
      <c r="S9" s="15"/>
    </row>
    <row r="10" spans="1:19" ht="13.5" customHeight="1" thickTop="1">
      <c r="A10" s="460" t="s">
        <v>0</v>
      </c>
      <c r="B10" s="460"/>
      <c r="C10" s="76" t="s">
        <v>48</v>
      </c>
      <c r="D10" s="461" t="s">
        <v>49</v>
      </c>
      <c r="E10" s="461"/>
      <c r="F10" s="461"/>
      <c r="G10" s="461"/>
      <c r="H10" s="77" t="e">
        <f>#REF!</f>
        <v>#REF!</v>
      </c>
      <c r="I10" s="78">
        <v>2.3E-2</v>
      </c>
      <c r="J10" s="79" t="e">
        <f t="shared" ref="J10:J44" si="0">H10*I10</f>
        <v>#REF!</v>
      </c>
      <c r="K10" s="80" t="e">
        <f>#REF!</f>
        <v>#REF!</v>
      </c>
      <c r="L10" s="81" t="e">
        <f t="shared" ref="L10:L24" si="1">J10*K10</f>
        <v>#REF!</v>
      </c>
      <c r="M10" s="15"/>
      <c r="N10" s="15"/>
      <c r="O10" s="15"/>
      <c r="P10" s="15"/>
      <c r="Q10" s="15"/>
      <c r="R10" s="15"/>
      <c r="S10" s="15"/>
    </row>
    <row r="11" spans="1:19" ht="13.5" customHeight="1">
      <c r="A11" s="460" t="s">
        <v>0</v>
      </c>
      <c r="B11" s="460"/>
      <c r="C11" s="82" t="s">
        <v>50</v>
      </c>
      <c r="D11" s="461"/>
      <c r="E11" s="461"/>
      <c r="F11" s="461"/>
      <c r="G11" s="461"/>
      <c r="H11" s="77" t="e">
        <f>#REF!</f>
        <v>#REF!</v>
      </c>
      <c r="I11" s="83">
        <v>3.5999999999999997E-2</v>
      </c>
      <c r="J11" s="84" t="e">
        <f t="shared" si="0"/>
        <v>#REF!</v>
      </c>
      <c r="K11" s="80" t="e">
        <f>#REF!</f>
        <v>#REF!</v>
      </c>
      <c r="L11" s="81" t="e">
        <f t="shared" si="1"/>
        <v>#REF!</v>
      </c>
      <c r="M11" s="15"/>
      <c r="N11" s="15"/>
      <c r="O11" s="15"/>
      <c r="P11" s="15"/>
      <c r="Q11" s="15"/>
      <c r="R11" s="15"/>
      <c r="S11" s="15"/>
    </row>
    <row r="12" spans="1:19" ht="13.5" customHeight="1">
      <c r="A12" s="460" t="s">
        <v>0</v>
      </c>
      <c r="B12" s="460"/>
      <c r="C12" s="82" t="s">
        <v>51</v>
      </c>
      <c r="D12" s="461"/>
      <c r="E12" s="461"/>
      <c r="F12" s="461"/>
      <c r="G12" s="461"/>
      <c r="H12" s="77" t="e">
        <f>#REF!</f>
        <v>#REF!</v>
      </c>
      <c r="I12" s="83">
        <v>7.1999999999999995E-2</v>
      </c>
      <c r="J12" s="84" t="e">
        <f t="shared" si="0"/>
        <v>#REF!</v>
      </c>
      <c r="K12" s="80" t="e">
        <f>#REF!</f>
        <v>#REF!</v>
      </c>
      <c r="L12" s="81" t="e">
        <f t="shared" si="1"/>
        <v>#REF!</v>
      </c>
      <c r="M12" s="15"/>
      <c r="N12" s="15"/>
      <c r="O12" s="15"/>
      <c r="P12" s="15"/>
      <c r="Q12" s="15"/>
      <c r="R12" s="15"/>
      <c r="S12" s="15"/>
    </row>
    <row r="13" spans="1:19" ht="13.5" customHeight="1">
      <c r="A13" s="460" t="s">
        <v>0</v>
      </c>
      <c r="B13" s="460"/>
      <c r="C13" s="82" t="s">
        <v>52</v>
      </c>
      <c r="D13" s="461"/>
      <c r="E13" s="461"/>
      <c r="F13" s="461"/>
      <c r="G13" s="461"/>
      <c r="H13" s="77" t="e">
        <f>#REF!</f>
        <v>#REF!</v>
      </c>
      <c r="I13" s="83">
        <v>0.11700000000000001</v>
      </c>
      <c r="J13" s="84" t="e">
        <f t="shared" si="0"/>
        <v>#REF!</v>
      </c>
      <c r="K13" s="80" t="e">
        <f>#REF!</f>
        <v>#REF!</v>
      </c>
      <c r="L13" s="81" t="e">
        <f t="shared" si="1"/>
        <v>#REF!</v>
      </c>
      <c r="M13" s="15"/>
      <c r="N13" s="15"/>
      <c r="O13" s="15"/>
      <c r="P13" s="15"/>
      <c r="Q13" s="15"/>
      <c r="R13" s="15"/>
      <c r="S13" s="15"/>
    </row>
    <row r="14" spans="1:19" ht="13.5" customHeight="1">
      <c r="A14" s="460" t="s">
        <v>92</v>
      </c>
      <c r="B14" s="460"/>
      <c r="C14" s="82" t="s">
        <v>53</v>
      </c>
      <c r="D14" s="462" t="s">
        <v>54</v>
      </c>
      <c r="E14" s="462"/>
      <c r="F14" s="462"/>
      <c r="G14" s="462"/>
      <c r="H14" s="77" t="e">
        <f>#REF!</f>
        <v>#REF!</v>
      </c>
      <c r="I14" s="83">
        <v>1.6E-2</v>
      </c>
      <c r="J14" s="84" t="e">
        <f t="shared" si="0"/>
        <v>#REF!</v>
      </c>
      <c r="K14" s="80" t="e">
        <f>#REF!</f>
        <v>#REF!</v>
      </c>
      <c r="L14" s="81" t="e">
        <f t="shared" si="1"/>
        <v>#REF!</v>
      </c>
      <c r="M14" s="15"/>
      <c r="N14" s="15"/>
      <c r="O14" s="15"/>
      <c r="P14" s="15"/>
      <c r="Q14" s="15"/>
      <c r="R14" s="15"/>
      <c r="S14" s="15"/>
    </row>
    <row r="15" spans="1:19" ht="13.5" customHeight="1">
      <c r="A15" s="460" t="s">
        <v>92</v>
      </c>
      <c r="B15" s="460"/>
      <c r="C15" s="82" t="s">
        <v>55</v>
      </c>
      <c r="D15" s="462" t="s">
        <v>54</v>
      </c>
      <c r="E15" s="462"/>
      <c r="F15" s="462"/>
      <c r="G15" s="462"/>
      <c r="H15" s="77" t="e">
        <f>#REF!</f>
        <v>#REF!</v>
      </c>
      <c r="I15" s="83">
        <v>3.5999999999999997E-2</v>
      </c>
      <c r="J15" s="84" t="e">
        <f t="shared" si="0"/>
        <v>#REF!</v>
      </c>
      <c r="K15" s="80" t="e">
        <f>#REF!</f>
        <v>#REF!</v>
      </c>
      <c r="L15" s="81" t="e">
        <f t="shared" si="1"/>
        <v>#REF!</v>
      </c>
      <c r="M15" s="15"/>
      <c r="N15" s="15"/>
      <c r="O15" s="15"/>
      <c r="P15" s="15"/>
      <c r="Q15" s="15"/>
      <c r="R15" s="15"/>
      <c r="S15" s="15"/>
    </row>
    <row r="16" spans="1:19" ht="13.5" customHeight="1">
      <c r="A16" s="460" t="s">
        <v>56</v>
      </c>
      <c r="B16" s="460"/>
      <c r="C16" s="85" t="s">
        <v>62</v>
      </c>
      <c r="D16" s="462" t="s">
        <v>57</v>
      </c>
      <c r="E16" s="462"/>
      <c r="F16" s="462"/>
      <c r="G16" s="462"/>
      <c r="H16" s="77" t="e">
        <f>#REF!</f>
        <v>#REF!</v>
      </c>
      <c r="I16" s="83">
        <v>7.0000000000000007E-2</v>
      </c>
      <c r="J16" s="84" t="e">
        <f t="shared" si="0"/>
        <v>#REF!</v>
      </c>
      <c r="K16" s="80" t="e">
        <f>#REF!</f>
        <v>#REF!</v>
      </c>
      <c r="L16" s="81" t="e">
        <f t="shared" si="1"/>
        <v>#REF!</v>
      </c>
      <c r="M16" s="15"/>
      <c r="N16" s="15"/>
      <c r="O16" s="15"/>
      <c r="P16" s="15"/>
      <c r="Q16" s="15"/>
      <c r="R16" s="15"/>
      <c r="S16" s="15"/>
    </row>
    <row r="17" spans="1:19" ht="13.5" customHeight="1">
      <c r="A17" s="460" t="s">
        <v>58</v>
      </c>
      <c r="B17" s="460"/>
      <c r="C17" s="82" t="s">
        <v>59</v>
      </c>
      <c r="D17" s="461" t="s">
        <v>105</v>
      </c>
      <c r="E17" s="461"/>
      <c r="F17" s="461"/>
      <c r="G17" s="461"/>
      <c r="H17" s="77" t="e">
        <f>#REF!</f>
        <v>#REF!</v>
      </c>
      <c r="I17" s="78">
        <v>0.09</v>
      </c>
      <c r="J17" s="79" t="e">
        <f t="shared" si="0"/>
        <v>#REF!</v>
      </c>
      <c r="K17" s="80" t="e">
        <f>#REF!</f>
        <v>#REF!</v>
      </c>
      <c r="L17" s="81" t="e">
        <f t="shared" si="1"/>
        <v>#REF!</v>
      </c>
      <c r="M17" s="15"/>
      <c r="N17" s="15"/>
      <c r="O17" s="15"/>
      <c r="P17" s="15"/>
      <c r="Q17" s="15"/>
      <c r="R17" s="15"/>
      <c r="S17" s="15"/>
    </row>
    <row r="18" spans="1:19" ht="13.5" customHeight="1">
      <c r="A18" s="460" t="s">
        <v>58</v>
      </c>
      <c r="B18" s="460"/>
      <c r="C18" s="86" t="s">
        <v>60</v>
      </c>
      <c r="D18" s="461"/>
      <c r="E18" s="461"/>
      <c r="F18" s="461"/>
      <c r="G18" s="461"/>
      <c r="H18" s="77" t="e">
        <f>#REF!</f>
        <v>#REF!</v>
      </c>
      <c r="I18" s="83">
        <v>0.13300000000000001</v>
      </c>
      <c r="J18" s="84" t="e">
        <f t="shared" si="0"/>
        <v>#REF!</v>
      </c>
      <c r="K18" s="80" t="e">
        <f>#REF!</f>
        <v>#REF!</v>
      </c>
      <c r="L18" s="81" t="e">
        <f t="shared" si="1"/>
        <v>#REF!</v>
      </c>
      <c r="M18" s="15"/>
      <c r="N18" s="15"/>
      <c r="O18" s="15"/>
      <c r="P18" s="15"/>
      <c r="Q18" s="15"/>
      <c r="R18" s="15"/>
      <c r="S18" s="15"/>
    </row>
    <row r="19" spans="1:19" ht="13.5" customHeight="1">
      <c r="A19" s="460" t="s">
        <v>58</v>
      </c>
      <c r="B19" s="460"/>
      <c r="C19" s="86" t="s">
        <v>61</v>
      </c>
      <c r="D19" s="461"/>
      <c r="E19" s="461"/>
      <c r="F19" s="461"/>
      <c r="G19" s="461"/>
      <c r="H19" s="77" t="e">
        <f>#REF!</f>
        <v>#REF!</v>
      </c>
      <c r="I19" s="83">
        <v>0.221</v>
      </c>
      <c r="J19" s="84" t="e">
        <f t="shared" si="0"/>
        <v>#REF!</v>
      </c>
      <c r="K19" s="80" t="e">
        <f>#REF!</f>
        <v>#REF!</v>
      </c>
      <c r="L19" s="81" t="e">
        <f t="shared" si="1"/>
        <v>#REF!</v>
      </c>
      <c r="M19" s="15"/>
      <c r="N19" s="15"/>
      <c r="O19" s="15"/>
      <c r="P19" s="15"/>
      <c r="Q19" s="15"/>
      <c r="R19" s="15"/>
      <c r="S19" s="15"/>
    </row>
    <row r="20" spans="1:19" ht="13.5" customHeight="1">
      <c r="A20" s="460" t="s">
        <v>58</v>
      </c>
      <c r="B20" s="460"/>
      <c r="C20" s="87">
        <v>40</v>
      </c>
      <c r="D20" s="462" t="s">
        <v>106</v>
      </c>
      <c r="E20" s="462"/>
      <c r="F20" s="462"/>
      <c r="G20" s="462"/>
      <c r="H20" s="77" t="e">
        <f>#REF!</f>
        <v>#REF!</v>
      </c>
      <c r="I20" s="83">
        <v>0.122</v>
      </c>
      <c r="J20" s="84" t="e">
        <f t="shared" si="0"/>
        <v>#REF!</v>
      </c>
      <c r="K20" s="80" t="e">
        <f>#REF!</f>
        <v>#REF!</v>
      </c>
      <c r="L20" s="81" t="e">
        <f t="shared" si="1"/>
        <v>#REF!</v>
      </c>
      <c r="M20" s="15"/>
      <c r="N20" s="15"/>
      <c r="O20" s="15"/>
      <c r="P20" s="15"/>
      <c r="Q20" s="15"/>
      <c r="R20" s="15"/>
      <c r="S20" s="15"/>
    </row>
    <row r="21" spans="1:19" ht="13.5" customHeight="1">
      <c r="A21" s="460" t="s">
        <v>58</v>
      </c>
      <c r="B21" s="460"/>
      <c r="C21" s="88" t="s">
        <v>107</v>
      </c>
      <c r="D21" s="462" t="s">
        <v>108</v>
      </c>
      <c r="E21" s="462"/>
      <c r="F21" s="462"/>
      <c r="G21" s="462"/>
      <c r="H21" s="77" t="e">
        <f>#REF!</f>
        <v>#REF!</v>
      </c>
      <c r="I21" s="83">
        <v>0.21</v>
      </c>
      <c r="J21" s="84" t="e">
        <f t="shared" si="0"/>
        <v>#REF!</v>
      </c>
      <c r="K21" s="80" t="e">
        <f>#REF!</f>
        <v>#REF!</v>
      </c>
      <c r="L21" s="81" t="e">
        <f t="shared" si="1"/>
        <v>#REF!</v>
      </c>
      <c r="M21" s="15"/>
      <c r="N21" s="15"/>
      <c r="O21" s="15"/>
      <c r="P21" s="15"/>
      <c r="Q21" s="15"/>
      <c r="R21" s="15"/>
      <c r="S21" s="15"/>
    </row>
    <row r="22" spans="1:19" ht="13.5" customHeight="1">
      <c r="A22" s="460" t="s">
        <v>58</v>
      </c>
      <c r="B22" s="460"/>
      <c r="C22" s="88" t="s">
        <v>109</v>
      </c>
      <c r="D22" s="462" t="s">
        <v>110</v>
      </c>
      <c r="E22" s="462"/>
      <c r="F22" s="462"/>
      <c r="G22" s="462"/>
      <c r="H22" s="77" t="e">
        <f>#REF!</f>
        <v>#REF!</v>
      </c>
      <c r="I22" s="83">
        <v>0.35199999999999998</v>
      </c>
      <c r="J22" s="84" t="e">
        <f t="shared" si="0"/>
        <v>#REF!</v>
      </c>
      <c r="K22" s="80" t="e">
        <f>#REF!</f>
        <v>#REF!</v>
      </c>
      <c r="L22" s="81" t="e">
        <f t="shared" si="1"/>
        <v>#REF!</v>
      </c>
      <c r="M22" s="15"/>
      <c r="N22" s="15"/>
      <c r="O22" s="15"/>
      <c r="P22" s="15"/>
      <c r="Q22" s="15"/>
      <c r="R22" s="15"/>
      <c r="S22" s="15"/>
    </row>
    <row r="23" spans="1:19" ht="13.5" customHeight="1">
      <c r="A23" s="460" t="s">
        <v>58</v>
      </c>
      <c r="B23" s="460"/>
      <c r="C23" s="89" t="s">
        <v>111</v>
      </c>
      <c r="D23" s="462" t="s">
        <v>110</v>
      </c>
      <c r="E23" s="462"/>
      <c r="F23" s="462"/>
      <c r="G23" s="462"/>
      <c r="H23" s="77" t="e">
        <f>#REF!</f>
        <v>#REF!</v>
      </c>
      <c r="I23" s="83">
        <v>0.56200000000000006</v>
      </c>
      <c r="J23" s="84" t="e">
        <f t="shared" si="0"/>
        <v>#REF!</v>
      </c>
      <c r="K23" s="80" t="e">
        <f>#REF!</f>
        <v>#REF!</v>
      </c>
      <c r="L23" s="81" t="e">
        <f t="shared" si="1"/>
        <v>#REF!</v>
      </c>
      <c r="M23" s="81"/>
      <c r="N23" s="15"/>
      <c r="O23" s="15"/>
      <c r="P23" s="15"/>
      <c r="Q23" s="15"/>
      <c r="R23" s="15"/>
      <c r="S23" s="15"/>
    </row>
    <row r="24" spans="1:19" ht="13.5" customHeight="1" thickBot="1">
      <c r="A24" s="460" t="s">
        <v>58</v>
      </c>
      <c r="B24" s="460"/>
      <c r="C24" s="89" t="s">
        <v>112</v>
      </c>
      <c r="D24" s="462" t="s">
        <v>110</v>
      </c>
      <c r="E24" s="462"/>
      <c r="F24" s="462"/>
      <c r="G24" s="462"/>
      <c r="H24" s="77" t="e">
        <f>#REF!</f>
        <v>#REF!</v>
      </c>
      <c r="I24" s="83">
        <v>0.78700000000000003</v>
      </c>
      <c r="J24" s="84" t="e">
        <f t="shared" si="0"/>
        <v>#REF!</v>
      </c>
      <c r="K24" s="80" t="e">
        <f>#REF!</f>
        <v>#REF!</v>
      </c>
      <c r="L24" s="81" t="e">
        <f t="shared" si="1"/>
        <v>#REF!</v>
      </c>
      <c r="M24" s="90"/>
      <c r="N24" s="15"/>
      <c r="O24" s="15"/>
      <c r="P24" s="15"/>
      <c r="Q24" s="15"/>
      <c r="R24" s="15"/>
      <c r="S24" s="15"/>
    </row>
    <row r="25" spans="1:19" ht="13.5" thickTop="1">
      <c r="A25" s="463" t="s">
        <v>73</v>
      </c>
      <c r="B25" s="464"/>
      <c r="C25" s="465"/>
      <c r="D25" s="469" t="s">
        <v>93</v>
      </c>
      <c r="E25" s="470"/>
      <c r="F25" s="473" t="s">
        <v>75</v>
      </c>
      <c r="G25" s="474"/>
      <c r="H25" s="91" t="e">
        <f>#REF!</f>
        <v>#REF!</v>
      </c>
      <c r="I25" s="92">
        <v>0.06</v>
      </c>
      <c r="J25" s="93" t="e">
        <f t="shared" si="0"/>
        <v>#REF!</v>
      </c>
      <c r="K25" s="94" t="e">
        <f>#REF!</f>
        <v>#REF!</v>
      </c>
      <c r="L25" s="81" t="e">
        <f>J25*K25</f>
        <v>#REF!</v>
      </c>
      <c r="M25" s="15"/>
      <c r="N25" s="15"/>
      <c r="O25" s="15"/>
      <c r="P25" s="15"/>
      <c r="Q25" s="15"/>
      <c r="R25" s="15"/>
      <c r="S25" s="15"/>
    </row>
    <row r="26" spans="1:19" ht="13.5" thickBot="1">
      <c r="A26" s="466"/>
      <c r="B26" s="467"/>
      <c r="C26" s="468"/>
      <c r="D26" s="471"/>
      <c r="E26" s="472"/>
      <c r="F26" s="475" t="s">
        <v>76</v>
      </c>
      <c r="G26" s="476"/>
      <c r="H26" s="95" t="e">
        <f>#REF!</f>
        <v>#REF!</v>
      </c>
      <c r="I26" s="96">
        <v>4.4999999999999998E-2</v>
      </c>
      <c r="J26" s="97" t="e">
        <f t="shared" si="0"/>
        <v>#REF!</v>
      </c>
      <c r="K26" s="98" t="e">
        <f>#REF!</f>
        <v>#REF!</v>
      </c>
      <c r="L26" s="81" t="e">
        <f t="shared" ref="L26:L51" si="2">J26*K26</f>
        <v>#REF!</v>
      </c>
      <c r="M26" s="15"/>
      <c r="N26" s="15"/>
      <c r="O26" s="15"/>
      <c r="P26" s="15"/>
      <c r="Q26" s="15"/>
      <c r="R26" s="15"/>
      <c r="S26" s="15"/>
    </row>
    <row r="27" spans="1:19" ht="13.5" thickTop="1">
      <c r="A27" s="463" t="s">
        <v>94</v>
      </c>
      <c r="B27" s="464"/>
      <c r="C27" s="465"/>
      <c r="D27" s="469" t="s">
        <v>74</v>
      </c>
      <c r="E27" s="470"/>
      <c r="F27" s="473" t="s">
        <v>75</v>
      </c>
      <c r="G27" s="474"/>
      <c r="H27" s="99" t="e">
        <f>#REF!</f>
        <v>#REF!</v>
      </c>
      <c r="I27" s="92">
        <v>5.8999999999999997E-2</v>
      </c>
      <c r="J27" s="93" t="e">
        <f t="shared" si="0"/>
        <v>#REF!</v>
      </c>
      <c r="K27" s="94" t="e">
        <f>#REF!</f>
        <v>#REF!</v>
      </c>
      <c r="L27" s="81" t="e">
        <f t="shared" si="2"/>
        <v>#REF!</v>
      </c>
      <c r="M27" s="15"/>
      <c r="N27" s="15"/>
      <c r="O27" s="15"/>
      <c r="P27" s="15"/>
      <c r="Q27" s="15"/>
      <c r="R27" s="15"/>
      <c r="S27" s="15"/>
    </row>
    <row r="28" spans="1:19" ht="13">
      <c r="A28" s="477"/>
      <c r="B28" s="478"/>
      <c r="C28" s="479"/>
      <c r="D28" s="480"/>
      <c r="E28" s="481"/>
      <c r="F28" s="482" t="s">
        <v>76</v>
      </c>
      <c r="G28" s="483"/>
      <c r="H28" s="100" t="e">
        <f>#REF!</f>
        <v>#REF!</v>
      </c>
      <c r="I28" s="101">
        <v>2.5999999999999999E-2</v>
      </c>
      <c r="J28" s="102" t="e">
        <f t="shared" si="0"/>
        <v>#REF!</v>
      </c>
      <c r="K28" s="103" t="e">
        <f>#REF!</f>
        <v>#REF!</v>
      </c>
      <c r="L28" s="81" t="e">
        <f t="shared" si="2"/>
        <v>#REF!</v>
      </c>
      <c r="M28" s="15"/>
      <c r="N28" s="15"/>
      <c r="O28" s="15"/>
      <c r="P28" s="15"/>
      <c r="Q28" s="15"/>
      <c r="R28" s="15"/>
      <c r="S28" s="15"/>
    </row>
    <row r="29" spans="1:19" ht="13">
      <c r="A29" s="477"/>
      <c r="B29" s="478"/>
      <c r="C29" s="479"/>
      <c r="D29" s="484" t="s">
        <v>95</v>
      </c>
      <c r="E29" s="485"/>
      <c r="F29" s="482" t="s">
        <v>77</v>
      </c>
      <c r="G29" s="483"/>
      <c r="H29" s="104" t="e">
        <f>#REF!</f>
        <v>#REF!</v>
      </c>
      <c r="I29" s="105">
        <v>6.4000000000000001E-2</v>
      </c>
      <c r="J29" s="102" t="e">
        <f t="shared" si="0"/>
        <v>#REF!</v>
      </c>
      <c r="K29" s="103" t="e">
        <f>#REF!</f>
        <v>#REF!</v>
      </c>
      <c r="L29" s="81" t="e">
        <f t="shared" si="2"/>
        <v>#REF!</v>
      </c>
      <c r="M29" s="15"/>
      <c r="N29" s="15"/>
      <c r="O29" s="15"/>
      <c r="P29" s="15"/>
      <c r="Q29" s="15"/>
      <c r="R29" s="15"/>
      <c r="S29" s="15"/>
    </row>
    <row r="30" spans="1:19" ht="13.5" thickBot="1">
      <c r="A30" s="466"/>
      <c r="B30" s="467"/>
      <c r="C30" s="468"/>
      <c r="D30" s="471"/>
      <c r="E30" s="472"/>
      <c r="F30" s="475" t="s">
        <v>78</v>
      </c>
      <c r="G30" s="476"/>
      <c r="H30" s="106" t="e">
        <f>#REF!</f>
        <v>#REF!</v>
      </c>
      <c r="I30" s="96">
        <v>4.3999999999999997E-2</v>
      </c>
      <c r="J30" s="97" t="e">
        <f t="shared" si="0"/>
        <v>#REF!</v>
      </c>
      <c r="K30" s="98" t="e">
        <f>#REF!</f>
        <v>#REF!</v>
      </c>
      <c r="L30" s="81" t="e">
        <f t="shared" si="2"/>
        <v>#REF!</v>
      </c>
      <c r="M30" s="15"/>
      <c r="N30" s="15"/>
      <c r="O30" s="15"/>
      <c r="P30" s="15"/>
      <c r="Q30" s="15"/>
      <c r="R30" s="15"/>
      <c r="S30" s="15"/>
    </row>
    <row r="31" spans="1:19" ht="14" thickTop="1" thickBot="1">
      <c r="A31" s="495" t="s">
        <v>79</v>
      </c>
      <c r="B31" s="496"/>
      <c r="C31" s="497"/>
      <c r="D31" s="498" t="s">
        <v>96</v>
      </c>
      <c r="E31" s="499"/>
      <c r="F31" s="498" t="s">
        <v>78</v>
      </c>
      <c r="G31" s="499"/>
      <c r="H31" s="107" t="e">
        <f>#REF!</f>
        <v>#REF!</v>
      </c>
      <c r="I31" s="108">
        <v>4.0000000000000001E-3</v>
      </c>
      <c r="J31" s="109" t="e">
        <f t="shared" si="0"/>
        <v>#REF!</v>
      </c>
      <c r="K31" s="110" t="e">
        <f>#REF!</f>
        <v>#REF!</v>
      </c>
      <c r="L31" s="81" t="e">
        <f t="shared" si="2"/>
        <v>#REF!</v>
      </c>
      <c r="M31" s="15"/>
      <c r="N31" s="15"/>
      <c r="O31" s="15"/>
      <c r="P31" s="15"/>
      <c r="Q31" s="15"/>
      <c r="R31" s="15"/>
      <c r="S31" s="15"/>
    </row>
    <row r="32" spans="1:19" ht="14" thickTop="1" thickBot="1">
      <c r="A32" s="500" t="s">
        <v>97</v>
      </c>
      <c r="B32" s="500"/>
      <c r="C32" s="500"/>
      <c r="D32" s="501" t="s">
        <v>98</v>
      </c>
      <c r="E32" s="501"/>
      <c r="F32" s="501" t="s">
        <v>99</v>
      </c>
      <c r="G32" s="502"/>
      <c r="H32" s="107" t="e">
        <f>#REF!</f>
        <v>#REF!</v>
      </c>
      <c r="I32" s="111">
        <v>0.2</v>
      </c>
      <c r="J32" s="109" t="e">
        <f t="shared" si="0"/>
        <v>#REF!</v>
      </c>
      <c r="K32" s="110" t="e">
        <f>#REF!</f>
        <v>#REF!</v>
      </c>
      <c r="L32" s="81" t="e">
        <f t="shared" si="2"/>
        <v>#REF!</v>
      </c>
      <c r="M32" s="15"/>
      <c r="N32" s="15"/>
      <c r="O32" s="15"/>
      <c r="P32" s="15"/>
      <c r="Q32" s="15"/>
      <c r="R32" s="15"/>
      <c r="S32" s="15"/>
    </row>
    <row r="33" spans="1:19" ht="13.5" thickTop="1">
      <c r="A33" s="463" t="s">
        <v>100</v>
      </c>
      <c r="B33" s="503"/>
      <c r="C33" s="504"/>
      <c r="D33" s="473" t="s">
        <v>101</v>
      </c>
      <c r="E33" s="474"/>
      <c r="F33" s="473" t="s">
        <v>99</v>
      </c>
      <c r="G33" s="508"/>
      <c r="H33" s="99" t="e">
        <f>#REF!</f>
        <v>#REF!</v>
      </c>
      <c r="I33" s="92">
        <v>0.1</v>
      </c>
      <c r="J33" s="93" t="e">
        <f t="shared" si="0"/>
        <v>#REF!</v>
      </c>
      <c r="K33" s="94" t="e">
        <f>#REF!</f>
        <v>#REF!</v>
      </c>
      <c r="L33" s="81" t="e">
        <f t="shared" si="2"/>
        <v>#REF!</v>
      </c>
      <c r="M33" s="15"/>
      <c r="N33" s="15"/>
      <c r="O33" s="15"/>
      <c r="P33" s="15"/>
      <c r="Q33" s="15"/>
      <c r="R33" s="15"/>
      <c r="S33" s="15"/>
    </row>
    <row r="34" spans="1:19" ht="13.5" thickBot="1">
      <c r="A34" s="505"/>
      <c r="B34" s="506"/>
      <c r="C34" s="507"/>
      <c r="D34" s="471" t="s">
        <v>93</v>
      </c>
      <c r="E34" s="472"/>
      <c r="F34" s="509" t="s">
        <v>102</v>
      </c>
      <c r="G34" s="471"/>
      <c r="H34" s="95" t="e">
        <f>#REF!</f>
        <v>#REF!</v>
      </c>
      <c r="I34" s="96">
        <v>0.125</v>
      </c>
      <c r="J34" s="97" t="e">
        <f t="shared" si="0"/>
        <v>#REF!</v>
      </c>
      <c r="K34" s="98" t="e">
        <f>#REF!</f>
        <v>#REF!</v>
      </c>
      <c r="L34" s="81" t="e">
        <f t="shared" si="2"/>
        <v>#REF!</v>
      </c>
      <c r="M34" s="15"/>
      <c r="N34" s="15"/>
      <c r="O34" s="15"/>
      <c r="P34" s="15"/>
      <c r="Q34" s="15"/>
      <c r="R34" s="15"/>
      <c r="S34" s="15"/>
    </row>
    <row r="35" spans="1:19" ht="13.5" thickTop="1">
      <c r="A35" s="463" t="s">
        <v>113</v>
      </c>
      <c r="B35" s="464"/>
      <c r="C35" s="465"/>
      <c r="D35" s="486" t="s">
        <v>80</v>
      </c>
      <c r="E35" s="487"/>
      <c r="F35" s="487"/>
      <c r="G35" s="488"/>
      <c r="H35" s="99" t="e">
        <f>#REF!</f>
        <v>#REF!</v>
      </c>
      <c r="I35" s="92">
        <v>0.17399999999999999</v>
      </c>
      <c r="J35" s="93" t="e">
        <f t="shared" si="0"/>
        <v>#REF!</v>
      </c>
      <c r="K35" s="94" t="e">
        <f>#REF!</f>
        <v>#REF!</v>
      </c>
      <c r="L35" s="81" t="e">
        <f t="shared" si="2"/>
        <v>#REF!</v>
      </c>
      <c r="M35" s="15"/>
      <c r="N35" s="15"/>
      <c r="O35" s="15"/>
      <c r="P35" s="15"/>
      <c r="Q35" s="15"/>
      <c r="R35" s="15"/>
      <c r="S35" s="15"/>
    </row>
    <row r="36" spans="1:19" ht="13">
      <c r="A36" s="477"/>
      <c r="B36" s="478"/>
      <c r="C36" s="479"/>
      <c r="D36" s="489" t="s">
        <v>81</v>
      </c>
      <c r="E36" s="490"/>
      <c r="F36" s="490"/>
      <c r="G36" s="491"/>
      <c r="H36" s="100" t="e">
        <f>#REF!</f>
        <v>#REF!</v>
      </c>
      <c r="I36" s="101">
        <v>3.9E-2</v>
      </c>
      <c r="J36" s="102" t="e">
        <f t="shared" si="0"/>
        <v>#REF!</v>
      </c>
      <c r="K36" s="103" t="e">
        <f>#REF!</f>
        <v>#REF!</v>
      </c>
      <c r="L36" s="81" t="e">
        <f t="shared" si="2"/>
        <v>#REF!</v>
      </c>
      <c r="M36" s="15"/>
      <c r="N36" s="15"/>
      <c r="O36" s="15"/>
      <c r="P36" s="15"/>
      <c r="Q36" s="15"/>
      <c r="R36" s="15"/>
      <c r="S36" s="15"/>
    </row>
    <row r="37" spans="1:19" ht="13.5" thickBot="1">
      <c r="A37" s="466"/>
      <c r="B37" s="467"/>
      <c r="C37" s="468"/>
      <c r="D37" s="492" t="s">
        <v>82</v>
      </c>
      <c r="E37" s="493"/>
      <c r="F37" s="493"/>
      <c r="G37" s="494"/>
      <c r="H37" s="106" t="e">
        <f>#REF!</f>
        <v>#REF!</v>
      </c>
      <c r="I37" s="96">
        <v>6.7000000000000004E-2</v>
      </c>
      <c r="J37" s="97" t="e">
        <f t="shared" si="0"/>
        <v>#REF!</v>
      </c>
      <c r="K37" s="98" t="e">
        <f>#REF!</f>
        <v>#REF!</v>
      </c>
      <c r="L37" s="81" t="e">
        <f t="shared" si="2"/>
        <v>#REF!</v>
      </c>
      <c r="M37" s="15"/>
      <c r="N37" s="15"/>
      <c r="O37" s="15"/>
      <c r="P37" s="15"/>
      <c r="Q37" s="15"/>
      <c r="R37" s="15"/>
      <c r="S37" s="15"/>
    </row>
    <row r="38" spans="1:19" ht="14" thickTop="1" thickBot="1">
      <c r="A38" s="495" t="s">
        <v>114</v>
      </c>
      <c r="B38" s="496"/>
      <c r="C38" s="497"/>
      <c r="D38" s="498" t="s">
        <v>85</v>
      </c>
      <c r="E38" s="514"/>
      <c r="F38" s="514"/>
      <c r="G38" s="499"/>
      <c r="H38" s="107" t="e">
        <f>#REF!</f>
        <v>#REF!</v>
      </c>
      <c r="I38" s="111">
        <v>0.11799999999999999</v>
      </c>
      <c r="J38" s="109" t="e">
        <f t="shared" si="0"/>
        <v>#REF!</v>
      </c>
      <c r="K38" s="110" t="e">
        <f>#REF!</f>
        <v>#REF!</v>
      </c>
      <c r="L38" s="81" t="e">
        <f t="shared" si="2"/>
        <v>#REF!</v>
      </c>
      <c r="M38" s="15"/>
      <c r="N38" s="15"/>
      <c r="O38" s="15"/>
      <c r="P38" s="15"/>
      <c r="Q38" s="15"/>
      <c r="R38" s="15"/>
      <c r="S38" s="15"/>
    </row>
    <row r="39" spans="1:19" ht="13.5" thickTop="1">
      <c r="A39" s="515" t="s">
        <v>86</v>
      </c>
      <c r="B39" s="464"/>
      <c r="C39" s="465"/>
      <c r="D39" s="517" t="s">
        <v>87</v>
      </c>
      <c r="E39" s="518"/>
      <c r="F39" s="518"/>
      <c r="G39" s="519"/>
      <c r="H39" s="99" t="e">
        <f>#REF!</f>
        <v>#REF!</v>
      </c>
      <c r="I39" s="92">
        <v>0.23400000000000001</v>
      </c>
      <c r="J39" s="93" t="e">
        <f t="shared" si="0"/>
        <v>#REF!</v>
      </c>
      <c r="K39" s="94" t="e">
        <f>#REF!</f>
        <v>#REF!</v>
      </c>
      <c r="L39" s="81" t="e">
        <f t="shared" si="2"/>
        <v>#REF!</v>
      </c>
      <c r="M39" s="15"/>
      <c r="N39" s="15"/>
      <c r="O39" s="15"/>
      <c r="P39" s="15"/>
      <c r="Q39" s="15"/>
      <c r="R39" s="15"/>
      <c r="S39" s="15"/>
    </row>
    <row r="40" spans="1:19" ht="13">
      <c r="A40" s="516"/>
      <c r="B40" s="478"/>
      <c r="C40" s="479"/>
      <c r="D40" s="520" t="s">
        <v>88</v>
      </c>
      <c r="E40" s="520"/>
      <c r="F40" s="520"/>
      <c r="G40" s="520"/>
      <c r="H40" s="100" t="e">
        <f>#REF!</f>
        <v>#REF!</v>
      </c>
      <c r="I40" s="112">
        <v>0.105</v>
      </c>
      <c r="J40" s="102" t="e">
        <f t="shared" si="0"/>
        <v>#REF!</v>
      </c>
      <c r="K40" s="103" t="e">
        <f>#REF!</f>
        <v>#REF!</v>
      </c>
      <c r="L40" s="81" t="e">
        <f t="shared" si="2"/>
        <v>#REF!</v>
      </c>
      <c r="M40" s="15"/>
      <c r="N40" s="15"/>
      <c r="O40" s="15"/>
      <c r="P40" s="15"/>
      <c r="Q40" s="15"/>
      <c r="R40" s="15"/>
      <c r="S40" s="15"/>
    </row>
    <row r="41" spans="1:19" ht="13">
      <c r="A41" s="516"/>
      <c r="B41" s="478"/>
      <c r="C41" s="479"/>
      <c r="D41" s="520" t="s">
        <v>89</v>
      </c>
      <c r="E41" s="520"/>
      <c r="F41" s="520"/>
      <c r="G41" s="520"/>
      <c r="H41" s="104" t="e">
        <f>#REF!</f>
        <v>#REF!</v>
      </c>
      <c r="I41" s="112">
        <v>0.05</v>
      </c>
      <c r="J41" s="102" t="e">
        <f t="shared" si="0"/>
        <v>#REF!</v>
      </c>
      <c r="K41" s="103" t="e">
        <f>#REF!</f>
        <v>#REF!</v>
      </c>
      <c r="L41" s="81" t="e">
        <f t="shared" si="2"/>
        <v>#REF!</v>
      </c>
      <c r="M41" s="15"/>
      <c r="N41" s="15"/>
      <c r="O41" s="15"/>
      <c r="P41" s="15"/>
      <c r="Q41" s="15"/>
      <c r="R41" s="15"/>
      <c r="S41" s="15"/>
    </row>
    <row r="42" spans="1:19" ht="13.5" thickBot="1">
      <c r="A42" s="516"/>
      <c r="B42" s="478"/>
      <c r="C42" s="479"/>
      <c r="D42" s="521" t="s">
        <v>90</v>
      </c>
      <c r="E42" s="522"/>
      <c r="F42" s="522"/>
      <c r="G42" s="523"/>
      <c r="H42" s="106" t="e">
        <f>#REF!</f>
        <v>#REF!</v>
      </c>
      <c r="I42" s="96">
        <v>3.5000000000000003E-2</v>
      </c>
      <c r="J42" s="97" t="e">
        <f t="shared" si="0"/>
        <v>#REF!</v>
      </c>
      <c r="K42" s="98" t="e">
        <f>#REF!</f>
        <v>#REF!</v>
      </c>
      <c r="L42" s="81" t="e">
        <f t="shared" si="2"/>
        <v>#REF!</v>
      </c>
      <c r="M42" s="15"/>
      <c r="N42" s="15"/>
      <c r="O42" s="15"/>
      <c r="P42" s="15"/>
      <c r="Q42" s="15"/>
      <c r="R42" s="15"/>
      <c r="S42" s="15"/>
    </row>
    <row r="43" spans="1:19" ht="13.5" thickTop="1">
      <c r="A43" s="463" t="s">
        <v>91</v>
      </c>
      <c r="B43" s="464"/>
      <c r="C43" s="465"/>
      <c r="D43" s="517" t="s">
        <v>83</v>
      </c>
      <c r="E43" s="518"/>
      <c r="F43" s="518"/>
      <c r="G43" s="519"/>
      <c r="H43" s="99" t="e">
        <f>#REF!</f>
        <v>#REF!</v>
      </c>
      <c r="I43" s="92">
        <v>0.08</v>
      </c>
      <c r="J43" s="93" t="e">
        <f t="shared" si="0"/>
        <v>#REF!</v>
      </c>
      <c r="K43" s="94" t="e">
        <f>#REF!</f>
        <v>#REF!</v>
      </c>
      <c r="L43" s="81" t="e">
        <f t="shared" si="2"/>
        <v>#REF!</v>
      </c>
      <c r="M43" s="15"/>
      <c r="N43" s="15"/>
      <c r="O43" s="15"/>
      <c r="P43" s="15"/>
      <c r="Q43" s="15"/>
      <c r="R43" s="15"/>
      <c r="S43" s="15"/>
    </row>
    <row r="44" spans="1:19" ht="13">
      <c r="A44" s="477"/>
      <c r="B44" s="478"/>
      <c r="C44" s="479"/>
      <c r="D44" s="524" t="s">
        <v>84</v>
      </c>
      <c r="E44" s="525"/>
      <c r="F44" s="525"/>
      <c r="G44" s="526"/>
      <c r="H44" s="100" t="e">
        <f>#REF!</f>
        <v>#REF!</v>
      </c>
      <c r="I44" s="101">
        <v>0.06</v>
      </c>
      <c r="J44" s="102" t="e">
        <f t="shared" si="0"/>
        <v>#REF!</v>
      </c>
      <c r="K44" s="103" t="e">
        <f>#REF!</f>
        <v>#REF!</v>
      </c>
      <c r="L44" s="81" t="e">
        <f t="shared" si="2"/>
        <v>#REF!</v>
      </c>
      <c r="M44" s="15"/>
      <c r="N44" s="15"/>
      <c r="O44" s="15"/>
      <c r="P44" s="15"/>
      <c r="Q44" s="15"/>
      <c r="R44" s="15"/>
      <c r="S44" s="15"/>
    </row>
    <row r="45" spans="1:19" ht="13.5" thickBot="1">
      <c r="A45" s="477"/>
      <c r="B45" s="478"/>
      <c r="C45" s="479"/>
      <c r="D45" s="521" t="s">
        <v>85</v>
      </c>
      <c r="E45" s="522"/>
      <c r="F45" s="522"/>
      <c r="G45" s="523"/>
      <c r="H45" s="106" t="e">
        <f>#REF!</f>
        <v>#REF!</v>
      </c>
      <c r="I45" s="96">
        <v>0.04</v>
      </c>
      <c r="J45" s="97" t="e">
        <f>H45*I45</f>
        <v>#REF!</v>
      </c>
      <c r="K45" s="98" t="e">
        <f>#REF!</f>
        <v>#REF!</v>
      </c>
      <c r="L45" s="81" t="e">
        <f>J45*K45</f>
        <v>#REF!</v>
      </c>
      <c r="M45" s="15"/>
      <c r="N45" s="15"/>
      <c r="O45" s="15"/>
      <c r="P45" s="15"/>
      <c r="Q45" s="15"/>
      <c r="R45" s="15"/>
      <c r="S45" s="15"/>
    </row>
    <row r="46" spans="1:19" ht="14" thickTop="1" thickBot="1">
      <c r="A46" s="466"/>
      <c r="B46" s="467"/>
      <c r="C46" s="468"/>
      <c r="D46" s="527" t="s">
        <v>115</v>
      </c>
      <c r="E46" s="522"/>
      <c r="F46" s="522"/>
      <c r="G46" s="523"/>
      <c r="H46" s="106" t="e">
        <f>#REF!</f>
        <v>#REF!</v>
      </c>
      <c r="I46" s="96">
        <v>6.7000000000000004E-2</v>
      </c>
      <c r="J46" s="97" t="e">
        <f>H46*I46</f>
        <v>#REF!</v>
      </c>
      <c r="K46" s="98" t="e">
        <f>#REF!</f>
        <v>#REF!</v>
      </c>
      <c r="L46" s="113" t="e">
        <f>J46*K46</f>
        <v>#REF!</v>
      </c>
      <c r="M46" s="15"/>
      <c r="N46" s="15"/>
      <c r="O46" s="15"/>
      <c r="P46" s="15"/>
      <c r="Q46" s="15"/>
      <c r="R46" s="15"/>
      <c r="S46" s="15"/>
    </row>
    <row r="47" spans="1:19" ht="30" customHeight="1" thickTop="1" thickBot="1">
      <c r="A47" s="510" t="s">
        <v>68</v>
      </c>
      <c r="B47" s="511"/>
      <c r="C47" s="512"/>
      <c r="D47" s="513"/>
      <c r="E47" s="513"/>
      <c r="F47" s="513"/>
      <c r="G47" s="114"/>
      <c r="H47" s="115"/>
      <c r="I47" s="116"/>
      <c r="J47" s="117" t="s">
        <v>69</v>
      </c>
      <c r="K47" s="118" t="s">
        <v>70</v>
      </c>
      <c r="L47" s="119"/>
      <c r="M47" s="15"/>
      <c r="N47" s="15"/>
      <c r="O47" s="15"/>
      <c r="P47" s="15"/>
      <c r="Q47" s="15"/>
      <c r="R47" s="15"/>
      <c r="S47" s="15"/>
    </row>
    <row r="48" spans="1:19" ht="13.5" thickTop="1">
      <c r="A48" s="532" t="s">
        <v>66</v>
      </c>
      <c r="B48" s="533"/>
      <c r="C48" s="534"/>
      <c r="D48" s="541" t="s">
        <v>63</v>
      </c>
      <c r="E48" s="542"/>
      <c r="F48" s="542"/>
      <c r="G48" s="543"/>
      <c r="H48" s="120"/>
      <c r="I48" s="121"/>
      <c r="J48" s="122" t="e">
        <f>#REF!</f>
        <v>#REF!</v>
      </c>
      <c r="K48" s="123" t="e">
        <f>#REF!</f>
        <v>#REF!</v>
      </c>
      <c r="L48" s="124" t="e">
        <f t="shared" si="2"/>
        <v>#REF!</v>
      </c>
      <c r="M48" s="15"/>
      <c r="N48" s="15"/>
      <c r="O48" s="15"/>
      <c r="P48" s="15"/>
      <c r="Q48" s="15"/>
      <c r="R48" s="15"/>
      <c r="S48" s="15"/>
    </row>
    <row r="49" spans="1:19" ht="13">
      <c r="A49" s="535"/>
      <c r="B49" s="536"/>
      <c r="C49" s="537"/>
      <c r="D49" s="544" t="s">
        <v>64</v>
      </c>
      <c r="E49" s="545"/>
      <c r="F49" s="545"/>
      <c r="G49" s="546"/>
      <c r="H49" s="125"/>
      <c r="I49" s="126"/>
      <c r="J49" s="122" t="e">
        <f>#REF!</f>
        <v>#REF!</v>
      </c>
      <c r="K49" s="123" t="e">
        <f>#REF!</f>
        <v>#REF!</v>
      </c>
      <c r="L49" s="124" t="e">
        <f t="shared" si="2"/>
        <v>#REF!</v>
      </c>
      <c r="M49" s="15"/>
      <c r="N49" s="15"/>
      <c r="O49" s="15"/>
      <c r="P49" s="15"/>
      <c r="Q49" s="15"/>
      <c r="R49" s="15"/>
      <c r="S49" s="15"/>
    </row>
    <row r="50" spans="1:19" ht="13.5" thickBot="1">
      <c r="A50" s="535"/>
      <c r="B50" s="536"/>
      <c r="C50" s="537"/>
      <c r="D50" s="547" t="s">
        <v>65</v>
      </c>
      <c r="E50" s="548"/>
      <c r="F50" s="548"/>
      <c r="G50" s="549"/>
      <c r="H50" s="127"/>
      <c r="I50" s="128"/>
      <c r="J50" s="129" t="e">
        <f>#REF!</f>
        <v>#REF!</v>
      </c>
      <c r="K50" s="130" t="e">
        <f>#REF!</f>
        <v>#REF!</v>
      </c>
      <c r="L50" s="131" t="e">
        <f t="shared" si="2"/>
        <v>#REF!</v>
      </c>
      <c r="M50" s="15"/>
      <c r="N50" s="15"/>
      <c r="O50" s="15"/>
      <c r="P50" s="15"/>
      <c r="Q50" s="15"/>
      <c r="R50" s="15"/>
      <c r="S50" s="15"/>
    </row>
    <row r="51" spans="1:19" s="54" customFormat="1" ht="13.5" thickBot="1">
      <c r="A51" s="538"/>
      <c r="B51" s="539"/>
      <c r="C51" s="540"/>
      <c r="D51" s="547" t="s">
        <v>67</v>
      </c>
      <c r="E51" s="548"/>
      <c r="F51" s="548"/>
      <c r="G51" s="549"/>
      <c r="H51" s="127"/>
      <c r="I51" s="128"/>
      <c r="J51" s="129" t="e">
        <f>#REF!</f>
        <v>#REF!</v>
      </c>
      <c r="K51" s="130" t="e">
        <f>#REF!</f>
        <v>#REF!</v>
      </c>
      <c r="L51" s="131" t="e">
        <f t="shared" si="2"/>
        <v>#REF!</v>
      </c>
    </row>
    <row r="52" spans="1:19">
      <c r="A52" s="62"/>
      <c r="B52" s="62"/>
      <c r="C52" s="62"/>
      <c r="D52" s="62"/>
      <c r="E52" s="62"/>
      <c r="F52" s="63"/>
      <c r="G52" s="64"/>
      <c r="H52" s="64"/>
      <c r="I52" s="61"/>
      <c r="J52" s="61"/>
      <c r="L52" s="54"/>
      <c r="M52" s="15"/>
      <c r="N52" s="15"/>
      <c r="O52" s="15"/>
      <c r="P52" s="15"/>
      <c r="Q52" s="15"/>
      <c r="R52" s="15"/>
      <c r="S52" s="15"/>
    </row>
    <row r="53" spans="1:19">
      <c r="L53" s="54"/>
      <c r="M53" s="15"/>
      <c r="N53" s="15"/>
      <c r="O53" s="15"/>
      <c r="P53" s="15"/>
      <c r="Q53" s="15"/>
      <c r="R53" s="15"/>
      <c r="S53" s="15"/>
    </row>
    <row r="54" spans="1:19" ht="13">
      <c r="K54" s="60" t="s">
        <v>116</v>
      </c>
      <c r="L54" s="132" t="e">
        <f>SUM(L10:L51)</f>
        <v>#REF!</v>
      </c>
      <c r="M54" s="15"/>
      <c r="N54" s="15"/>
      <c r="O54" s="15"/>
      <c r="P54" s="15"/>
      <c r="Q54" s="15"/>
      <c r="R54" s="15"/>
      <c r="S54" s="15"/>
    </row>
    <row r="55" spans="1:19" ht="13">
      <c r="K55" s="60" t="s">
        <v>117</v>
      </c>
      <c r="L55" s="133" t="e">
        <f>SUM(J10:J46)</f>
        <v>#REF!</v>
      </c>
      <c r="M55" s="15"/>
      <c r="N55" s="15"/>
      <c r="O55" s="15"/>
      <c r="P55" s="15"/>
      <c r="Q55" s="15"/>
      <c r="R55" s="15"/>
      <c r="S55" s="15"/>
    </row>
    <row r="56" spans="1:19">
      <c r="L56" s="54"/>
      <c r="M56" s="15"/>
      <c r="N56" s="15"/>
      <c r="O56" s="15"/>
      <c r="P56" s="15"/>
      <c r="Q56" s="15"/>
      <c r="R56" s="15"/>
      <c r="S56" s="15"/>
    </row>
    <row r="57" spans="1:19" ht="13">
      <c r="K57" s="60" t="s">
        <v>118</v>
      </c>
      <c r="L57" s="132" t="e">
        <f>L54*1.095</f>
        <v>#REF!</v>
      </c>
      <c r="M57" s="15"/>
      <c r="N57" s="15"/>
      <c r="O57" s="15"/>
      <c r="P57" s="15"/>
      <c r="Q57" s="15"/>
      <c r="R57" s="15"/>
      <c r="S57" s="15"/>
    </row>
    <row r="58" spans="1:19">
      <c r="A58" s="550"/>
      <c r="B58" s="550"/>
      <c r="C58" s="550"/>
      <c r="E58" s="551" t="e">
        <f>#REF!</f>
        <v>#REF!</v>
      </c>
      <c r="F58" s="551"/>
      <c r="G58" s="551"/>
      <c r="H58" s="551"/>
      <c r="I58" s="551"/>
      <c r="K58" s="528"/>
      <c r="L58" s="54"/>
      <c r="M58" s="15"/>
      <c r="N58" s="15"/>
      <c r="O58" s="15"/>
      <c r="P58" s="15"/>
      <c r="Q58" s="15"/>
      <c r="R58" s="15"/>
      <c r="S58" s="15"/>
    </row>
    <row r="59" spans="1:19" ht="13" thickBot="1">
      <c r="A59" s="55"/>
      <c r="B59" s="65"/>
      <c r="C59" s="65"/>
      <c r="E59" s="552"/>
      <c r="F59" s="552"/>
      <c r="G59" s="552"/>
      <c r="H59" s="552"/>
      <c r="I59" s="552"/>
      <c r="K59" s="529"/>
      <c r="L59" s="54"/>
      <c r="M59" s="15"/>
      <c r="N59" s="15"/>
      <c r="O59" s="15"/>
      <c r="P59" s="15"/>
      <c r="Q59" s="15"/>
      <c r="R59" s="15"/>
      <c r="S59" s="15"/>
    </row>
    <row r="60" spans="1:19" ht="13">
      <c r="A60" s="66"/>
      <c r="B60" s="67"/>
      <c r="C60" s="67"/>
      <c r="E60" s="530" t="s">
        <v>71</v>
      </c>
      <c r="F60" s="531"/>
      <c r="G60" s="531"/>
      <c r="H60" s="531"/>
      <c r="I60" s="531"/>
      <c r="K60" s="68" t="s">
        <v>21</v>
      </c>
      <c r="L60" s="54"/>
      <c r="M60" s="15"/>
      <c r="N60" s="15"/>
      <c r="O60" s="15"/>
      <c r="P60" s="15"/>
      <c r="Q60" s="15"/>
      <c r="R60" s="15"/>
      <c r="S60" s="15"/>
    </row>
    <row r="61" spans="1:19">
      <c r="A61" s="15"/>
      <c r="B61" s="15"/>
      <c r="C61" s="15"/>
      <c r="D61" s="15"/>
      <c r="E61" s="15"/>
      <c r="F61" s="15"/>
      <c r="G61" s="15"/>
      <c r="H61" s="15"/>
      <c r="I61" s="15"/>
      <c r="J61" s="15"/>
      <c r="K61" s="15"/>
      <c r="L61" s="15"/>
      <c r="M61" s="15"/>
      <c r="N61" s="15"/>
      <c r="O61" s="15"/>
      <c r="P61" s="15"/>
      <c r="Q61" s="15"/>
      <c r="R61" s="15"/>
      <c r="S61" s="15"/>
    </row>
    <row r="62" spans="1:19">
      <c r="A62" s="15"/>
      <c r="B62" s="15"/>
      <c r="C62" s="15"/>
      <c r="D62" s="15"/>
      <c r="E62" s="15"/>
      <c r="F62" s="15"/>
      <c r="G62" s="15"/>
      <c r="H62" s="15"/>
      <c r="I62" s="15"/>
      <c r="J62" s="15"/>
      <c r="K62" s="15"/>
      <c r="L62" s="15"/>
      <c r="M62" s="15"/>
      <c r="N62" s="15"/>
      <c r="O62" s="15"/>
      <c r="P62" s="15"/>
      <c r="Q62" s="15"/>
      <c r="R62" s="15"/>
      <c r="S62" s="15"/>
    </row>
    <row r="63" spans="1:19">
      <c r="A63" s="15"/>
      <c r="B63" s="15"/>
      <c r="C63" s="15"/>
      <c r="D63" s="15"/>
      <c r="E63" s="15"/>
      <c r="F63" s="15"/>
      <c r="G63" s="15"/>
      <c r="H63" s="15"/>
      <c r="I63" s="15"/>
      <c r="J63" s="15"/>
      <c r="K63" s="15"/>
      <c r="L63" s="15"/>
      <c r="M63" s="15"/>
      <c r="N63" s="15"/>
      <c r="O63" s="15"/>
      <c r="P63" s="15"/>
      <c r="Q63" s="15"/>
      <c r="R63" s="15"/>
      <c r="S63" s="15"/>
    </row>
    <row r="64" spans="1:19">
      <c r="A64" s="15"/>
      <c r="B64" s="15"/>
      <c r="C64" s="15"/>
      <c r="D64" s="15"/>
      <c r="E64" s="15"/>
      <c r="F64" s="15"/>
      <c r="G64" s="15"/>
      <c r="H64" s="15"/>
      <c r="I64" s="15"/>
      <c r="J64" s="15"/>
      <c r="K64" s="15"/>
      <c r="L64" s="15"/>
      <c r="M64" s="15"/>
      <c r="N64" s="15"/>
      <c r="O64" s="15"/>
      <c r="P64" s="15"/>
      <c r="Q64" s="15"/>
      <c r="R64" s="15"/>
      <c r="S64" s="15"/>
    </row>
    <row r="65" spans="1:19">
      <c r="A65" s="15"/>
      <c r="B65" s="15"/>
      <c r="C65" s="15"/>
      <c r="D65" s="15"/>
      <c r="E65" s="15"/>
      <c r="F65" s="15"/>
      <c r="G65" s="15"/>
      <c r="H65" s="15"/>
      <c r="I65" s="15"/>
      <c r="J65" s="15"/>
      <c r="K65" s="15"/>
      <c r="L65" s="15"/>
      <c r="M65" s="15"/>
      <c r="N65" s="15"/>
      <c r="O65" s="15"/>
      <c r="P65" s="15"/>
      <c r="Q65" s="15"/>
      <c r="R65" s="15"/>
      <c r="S65" s="15"/>
    </row>
    <row r="66" spans="1:19">
      <c r="A66" s="15"/>
      <c r="B66" s="15"/>
      <c r="C66" s="15"/>
      <c r="D66" s="15"/>
      <c r="E66" s="15"/>
      <c r="F66" s="15"/>
      <c r="G66" s="15"/>
      <c r="H66" s="15"/>
      <c r="I66" s="15"/>
      <c r="J66" s="15"/>
      <c r="K66" s="15"/>
      <c r="M66" s="15"/>
      <c r="N66" s="15"/>
      <c r="O66" s="15"/>
      <c r="P66" s="15"/>
      <c r="Q66" s="15"/>
      <c r="R66" s="15"/>
      <c r="S66" s="15"/>
    </row>
    <row r="67" spans="1:19">
      <c r="A67" s="15"/>
      <c r="B67" s="15"/>
      <c r="C67" s="15"/>
      <c r="D67" s="15"/>
      <c r="E67" s="15"/>
      <c r="F67" s="15"/>
      <c r="G67" s="15"/>
      <c r="H67" s="15"/>
      <c r="I67" s="15"/>
      <c r="J67" s="15"/>
      <c r="K67" s="15"/>
      <c r="M67" s="15"/>
      <c r="N67" s="15"/>
      <c r="O67" s="15"/>
      <c r="P67" s="15"/>
      <c r="Q67" s="15"/>
      <c r="R67" s="15"/>
      <c r="S67" s="15"/>
    </row>
    <row r="68" spans="1:19">
      <c r="A68" s="15"/>
      <c r="B68" s="15"/>
      <c r="C68" s="15"/>
      <c r="D68" s="15"/>
      <c r="E68" s="15"/>
      <c r="F68" s="15"/>
      <c r="G68" s="15"/>
      <c r="H68" s="15"/>
      <c r="I68" s="15"/>
      <c r="J68" s="15"/>
      <c r="K68" s="15"/>
      <c r="M68" s="15"/>
      <c r="N68" s="15"/>
      <c r="O68" s="15"/>
      <c r="P68" s="15"/>
      <c r="Q68" s="15"/>
      <c r="R68" s="15"/>
      <c r="S68" s="15"/>
    </row>
    <row r="69" spans="1:19">
      <c r="A69" s="15"/>
      <c r="B69" s="15"/>
      <c r="C69" s="15"/>
      <c r="D69" s="15"/>
      <c r="E69" s="15"/>
      <c r="F69" s="15"/>
      <c r="G69" s="15"/>
      <c r="H69" s="15"/>
      <c r="I69" s="15"/>
      <c r="J69" s="15"/>
      <c r="K69" s="15"/>
      <c r="M69" s="15"/>
      <c r="N69" s="15"/>
      <c r="O69" s="15"/>
      <c r="P69" s="15"/>
      <c r="Q69" s="15"/>
      <c r="R69" s="15"/>
      <c r="S69" s="15"/>
    </row>
    <row r="70" spans="1:19">
      <c r="A70" s="15"/>
      <c r="B70" s="15"/>
      <c r="C70" s="15"/>
      <c r="D70" s="15"/>
      <c r="E70" s="15"/>
      <c r="F70" s="15"/>
      <c r="G70" s="15"/>
      <c r="H70" s="15"/>
      <c r="I70" s="15"/>
      <c r="J70" s="15"/>
      <c r="K70" s="15"/>
      <c r="M70" s="15"/>
      <c r="N70" s="15"/>
      <c r="O70" s="15"/>
      <c r="P70" s="15"/>
      <c r="Q70" s="15"/>
      <c r="R70" s="15"/>
      <c r="S70" s="15"/>
    </row>
    <row r="71" spans="1:19">
      <c r="A71" s="15"/>
      <c r="B71" s="15"/>
      <c r="C71" s="15"/>
      <c r="D71" s="15"/>
      <c r="E71" s="15"/>
      <c r="F71" s="15"/>
      <c r="G71" s="15"/>
      <c r="H71" s="15"/>
      <c r="I71" s="15"/>
      <c r="J71" s="15"/>
      <c r="K71" s="15"/>
      <c r="M71" s="15"/>
      <c r="N71" s="15"/>
      <c r="O71" s="15"/>
      <c r="P71" s="15"/>
      <c r="Q71" s="15"/>
      <c r="R71" s="15"/>
      <c r="S71" s="15"/>
    </row>
    <row r="72" spans="1:19">
      <c r="A72" s="15"/>
      <c r="B72" s="15"/>
      <c r="C72" s="15"/>
      <c r="D72" s="15"/>
      <c r="E72" s="15"/>
      <c r="F72" s="15"/>
      <c r="G72" s="15"/>
      <c r="H72" s="15"/>
      <c r="I72" s="15"/>
      <c r="J72" s="15"/>
      <c r="K72" s="15"/>
      <c r="M72" s="15"/>
      <c r="N72" s="15"/>
      <c r="O72" s="15"/>
      <c r="P72" s="15"/>
      <c r="Q72" s="15"/>
      <c r="R72" s="15"/>
      <c r="S72" s="15"/>
    </row>
    <row r="73" spans="1:19">
      <c r="A73" s="15"/>
      <c r="B73" s="15"/>
      <c r="C73" s="15"/>
      <c r="D73" s="15"/>
      <c r="E73" s="15"/>
      <c r="F73" s="15"/>
      <c r="G73" s="15"/>
      <c r="H73" s="15"/>
      <c r="I73" s="15"/>
      <c r="J73" s="15"/>
      <c r="K73" s="15"/>
      <c r="M73" s="15"/>
      <c r="N73" s="15"/>
      <c r="O73" s="15"/>
      <c r="P73" s="15"/>
      <c r="Q73" s="15"/>
      <c r="R73" s="15"/>
      <c r="S73" s="15"/>
    </row>
    <row r="74" spans="1:19">
      <c r="A74" s="15"/>
      <c r="B74" s="15"/>
      <c r="C74" s="15"/>
      <c r="D74" s="15"/>
      <c r="E74" s="15"/>
      <c r="F74" s="15"/>
      <c r="G74" s="15"/>
      <c r="H74" s="15"/>
      <c r="I74" s="15"/>
      <c r="J74" s="15"/>
      <c r="K74" s="15"/>
      <c r="M74" s="15"/>
      <c r="N74" s="15"/>
      <c r="O74" s="15"/>
      <c r="P74" s="15"/>
      <c r="Q74" s="15"/>
      <c r="R74" s="15"/>
      <c r="S74" s="15"/>
    </row>
    <row r="75" spans="1:19">
      <c r="A75" s="15"/>
      <c r="B75" s="15"/>
      <c r="C75" s="15"/>
      <c r="D75" s="15"/>
      <c r="E75" s="15"/>
      <c r="F75" s="15"/>
      <c r="G75" s="15"/>
      <c r="H75" s="15"/>
      <c r="I75" s="15"/>
      <c r="J75" s="15"/>
      <c r="K75" s="15"/>
      <c r="M75" s="15"/>
      <c r="N75" s="15"/>
      <c r="O75" s="15"/>
      <c r="P75" s="15"/>
      <c r="Q75" s="15"/>
      <c r="R75" s="15"/>
      <c r="S75" s="15"/>
    </row>
    <row r="76" spans="1:19">
      <c r="A76" s="15"/>
      <c r="B76" s="15"/>
      <c r="C76" s="15"/>
      <c r="D76" s="15"/>
      <c r="E76" s="15"/>
      <c r="F76" s="15"/>
      <c r="G76" s="15"/>
      <c r="H76" s="15"/>
      <c r="I76" s="15"/>
      <c r="J76" s="15"/>
      <c r="K76" s="15"/>
      <c r="M76" s="15"/>
      <c r="N76" s="15"/>
      <c r="O76" s="15"/>
      <c r="P76" s="15"/>
      <c r="Q76" s="15"/>
      <c r="R76" s="15"/>
      <c r="S76" s="15"/>
    </row>
    <row r="77" spans="1:19">
      <c r="A77" s="15"/>
      <c r="B77" s="15"/>
      <c r="C77" s="15"/>
      <c r="D77" s="15"/>
      <c r="E77" s="15"/>
      <c r="F77" s="15"/>
      <c r="G77" s="15"/>
      <c r="H77" s="15"/>
      <c r="I77" s="15"/>
      <c r="J77" s="15"/>
      <c r="K77" s="15"/>
      <c r="M77" s="15"/>
      <c r="N77" s="15"/>
      <c r="O77" s="15"/>
      <c r="P77" s="15"/>
      <c r="Q77" s="15"/>
      <c r="R77" s="15"/>
      <c r="S77" s="15"/>
    </row>
    <row r="78" spans="1:19">
      <c r="A78" s="15"/>
      <c r="B78" s="15"/>
      <c r="C78" s="15"/>
      <c r="D78" s="15"/>
      <c r="E78" s="15"/>
      <c r="F78" s="15"/>
      <c r="G78" s="15"/>
      <c r="H78" s="15"/>
      <c r="I78" s="15"/>
      <c r="J78" s="15"/>
      <c r="K78" s="15"/>
      <c r="M78" s="15"/>
      <c r="N78" s="15"/>
      <c r="O78" s="15"/>
      <c r="P78" s="15"/>
      <c r="Q78" s="15"/>
      <c r="R78" s="15"/>
      <c r="S78" s="15"/>
    </row>
    <row r="79" spans="1:19">
      <c r="A79" s="15"/>
      <c r="B79" s="15"/>
      <c r="C79" s="15"/>
      <c r="D79" s="15"/>
      <c r="E79" s="15"/>
      <c r="F79" s="15"/>
      <c r="G79" s="15"/>
      <c r="H79" s="15"/>
      <c r="I79" s="15"/>
      <c r="J79" s="15"/>
      <c r="K79" s="15"/>
      <c r="M79" s="15"/>
      <c r="N79" s="15"/>
      <c r="O79" s="15"/>
      <c r="P79" s="15"/>
      <c r="Q79" s="15"/>
      <c r="R79" s="15"/>
      <c r="S79" s="15"/>
    </row>
    <row r="80" spans="1:19">
      <c r="A80" s="15"/>
      <c r="B80" s="15"/>
      <c r="C80" s="15"/>
      <c r="D80" s="15"/>
      <c r="E80" s="15"/>
      <c r="F80" s="15"/>
      <c r="G80" s="15"/>
      <c r="H80" s="15"/>
      <c r="I80" s="15"/>
      <c r="J80" s="15"/>
      <c r="K80" s="15"/>
      <c r="M80" s="15"/>
      <c r="N80" s="15"/>
      <c r="O80" s="15"/>
      <c r="P80" s="15"/>
      <c r="Q80" s="15"/>
      <c r="R80" s="15"/>
      <c r="S80" s="15"/>
    </row>
    <row r="81" spans="1:19">
      <c r="A81" s="15"/>
      <c r="B81" s="15"/>
      <c r="C81" s="15"/>
      <c r="D81" s="15"/>
      <c r="E81" s="15"/>
      <c r="F81" s="15"/>
      <c r="G81" s="15"/>
      <c r="H81" s="15"/>
      <c r="I81" s="15"/>
      <c r="J81" s="15"/>
      <c r="K81" s="15"/>
      <c r="M81" s="15"/>
      <c r="N81" s="15"/>
      <c r="O81" s="15"/>
      <c r="P81" s="15"/>
      <c r="Q81" s="15"/>
      <c r="R81" s="15"/>
      <c r="S81" s="15"/>
    </row>
    <row r="82" spans="1:19">
      <c r="M82" s="15"/>
      <c r="N82" s="15"/>
      <c r="O82" s="15"/>
      <c r="P82" s="15"/>
      <c r="Q82" s="15"/>
      <c r="R82" s="15"/>
      <c r="S82" s="15"/>
    </row>
    <row r="83" spans="1:19">
      <c r="M83" s="15"/>
      <c r="N83" s="15"/>
      <c r="O83" s="15"/>
      <c r="P83" s="15"/>
      <c r="Q83" s="15"/>
      <c r="R83" s="15"/>
      <c r="S83" s="15"/>
    </row>
    <row r="84" spans="1:19">
      <c r="M84" s="15"/>
      <c r="N84" s="15"/>
      <c r="O84" s="15"/>
      <c r="P84" s="15"/>
      <c r="Q84" s="15"/>
      <c r="R84" s="15"/>
      <c r="S84" s="15"/>
    </row>
    <row r="85" spans="1:19">
      <c r="M85" s="15"/>
      <c r="N85" s="15"/>
      <c r="O85" s="15"/>
      <c r="P85" s="15"/>
      <c r="Q85" s="15"/>
      <c r="R85" s="15"/>
      <c r="S85" s="15"/>
    </row>
    <row r="86" spans="1:19">
      <c r="M86" s="15"/>
      <c r="N86" s="15"/>
      <c r="O86" s="15"/>
      <c r="P86" s="15"/>
      <c r="Q86" s="15"/>
      <c r="R86" s="15"/>
      <c r="S86" s="15"/>
    </row>
    <row r="87" spans="1:19">
      <c r="M87" s="15"/>
      <c r="N87" s="15"/>
      <c r="O87" s="15"/>
      <c r="P87" s="15"/>
      <c r="Q87" s="15"/>
      <c r="R87" s="15"/>
      <c r="S87" s="15"/>
    </row>
    <row r="88" spans="1:19">
      <c r="M88" s="15"/>
      <c r="N88" s="15"/>
      <c r="O88" s="15"/>
      <c r="P88" s="15"/>
      <c r="Q88" s="15"/>
      <c r="R88" s="15"/>
      <c r="S88" s="15"/>
    </row>
  </sheetData>
  <sheetProtection selectLockedCells="1"/>
  <customSheetViews>
    <customSheetView guid="{52CD16EA-6A0A-4D86-B11B-631248FD7960}" showPageBreaks="1" showGridLines="0" fitToPage="1" printArea="1" state="hidden" view="pageBreakPreview" topLeftCell="A34">
      <selection activeCell="L58" sqref="L58"/>
      <pageMargins left="0.25" right="0.25" top="0.25" bottom="0.25" header="0.5" footer="0.5"/>
      <pageSetup scale="84" orientation="portrait" r:id="rId1"/>
      <headerFooter alignWithMargins="0"/>
    </customSheetView>
  </customSheetViews>
  <mergeCells count="81">
    <mergeCell ref="K58:K59"/>
    <mergeCell ref="E60:I60"/>
    <mergeCell ref="A48:C51"/>
    <mergeCell ref="D48:G48"/>
    <mergeCell ref="D49:G49"/>
    <mergeCell ref="D50:G50"/>
    <mergeCell ref="D51:G51"/>
    <mergeCell ref="A58:C58"/>
    <mergeCell ref="E58:I59"/>
    <mergeCell ref="A47:C47"/>
    <mergeCell ref="D47:F47"/>
    <mergeCell ref="A38:C38"/>
    <mergeCell ref="D38:G38"/>
    <mergeCell ref="A39:C42"/>
    <mergeCell ref="D39:G39"/>
    <mergeCell ref="D40:G40"/>
    <mergeCell ref="D41:G41"/>
    <mergeCell ref="D42:G42"/>
    <mergeCell ref="A43:C46"/>
    <mergeCell ref="D43:G43"/>
    <mergeCell ref="D44:G44"/>
    <mergeCell ref="D45:G45"/>
    <mergeCell ref="D46:G46"/>
    <mergeCell ref="A35:C37"/>
    <mergeCell ref="D35:G35"/>
    <mergeCell ref="D36:G36"/>
    <mergeCell ref="D37:G37"/>
    <mergeCell ref="A31:C31"/>
    <mergeCell ref="D31:E31"/>
    <mergeCell ref="F31:G31"/>
    <mergeCell ref="A32:C32"/>
    <mergeCell ref="D32:E32"/>
    <mergeCell ref="F32:G32"/>
    <mergeCell ref="A33:C34"/>
    <mergeCell ref="D33:E33"/>
    <mergeCell ref="F33:G33"/>
    <mergeCell ref="D34:E34"/>
    <mergeCell ref="F34:G34"/>
    <mergeCell ref="A27:C30"/>
    <mergeCell ref="D27:E28"/>
    <mergeCell ref="F27:G27"/>
    <mergeCell ref="F28:G28"/>
    <mergeCell ref="D29:E30"/>
    <mergeCell ref="F29:G29"/>
    <mergeCell ref="F30:G30"/>
    <mergeCell ref="A24:B24"/>
    <mergeCell ref="D24:G24"/>
    <mergeCell ref="A25:C26"/>
    <mergeCell ref="D25:E26"/>
    <mergeCell ref="F25:G25"/>
    <mergeCell ref="F26:G26"/>
    <mergeCell ref="A21:B21"/>
    <mergeCell ref="D21:G21"/>
    <mergeCell ref="A22:B22"/>
    <mergeCell ref="D22:G22"/>
    <mergeCell ref="A23:B23"/>
    <mergeCell ref="D23:G23"/>
    <mergeCell ref="A17:B17"/>
    <mergeCell ref="D17:G19"/>
    <mergeCell ref="A18:B18"/>
    <mergeCell ref="A19:B19"/>
    <mergeCell ref="A20:B20"/>
    <mergeCell ref="D20:G20"/>
    <mergeCell ref="A14:B14"/>
    <mergeCell ref="D14:G14"/>
    <mergeCell ref="A15:B15"/>
    <mergeCell ref="D15:G15"/>
    <mergeCell ref="A16:B16"/>
    <mergeCell ref="D16:G16"/>
    <mergeCell ref="A9:G9"/>
    <mergeCell ref="A10:B10"/>
    <mergeCell ref="D10:G13"/>
    <mergeCell ref="A11:B11"/>
    <mergeCell ref="A12:B12"/>
    <mergeCell ref="A13:B13"/>
    <mergeCell ref="C7:L7"/>
    <mergeCell ref="K1:L1"/>
    <mergeCell ref="A2:L2"/>
    <mergeCell ref="A3:L3"/>
    <mergeCell ref="A4:L4"/>
    <mergeCell ref="A5:L5"/>
  </mergeCells>
  <pageMargins left="0.25" right="0.25" top="0.25" bottom="0.25" header="0.5" footer="0.5"/>
  <pageSetup scale="85" orientation="portrait" r:id="rId2"/>
  <headerFooter alignWithMargins="0">
    <oddFooter>&amp;L_x000D_&amp;1#&amp;"Calibri"&amp;10&amp;K000000 PUBLIC: Approved for public release. No restrictions on distribution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indexed="13"/>
    <pageSetUpPr fitToPage="1"/>
  </sheetPr>
  <dimension ref="A1:BR90"/>
  <sheetViews>
    <sheetView showGridLines="0" zoomScaleNormal="100" zoomScaleSheetLayoutView="100" workbookViewId="0">
      <selection activeCell="A5" sqref="A5:M5"/>
    </sheetView>
  </sheetViews>
  <sheetFormatPr defaultColWidth="8.6328125" defaultRowHeight="12.5"/>
  <cols>
    <col min="1" max="1" width="8.453125" customWidth="1"/>
    <col min="2" max="2" width="8.6328125" customWidth="1"/>
    <col min="3" max="3" width="5" customWidth="1"/>
    <col min="4" max="4" width="12.453125" customWidth="1"/>
    <col min="6" max="6" width="9.6328125" customWidth="1"/>
    <col min="7" max="7" width="3.54296875" customWidth="1"/>
    <col min="8" max="8" width="7.453125" customWidth="1"/>
    <col min="9" max="9" width="7.6328125" customWidth="1"/>
    <col min="10" max="10" width="9.6328125" customWidth="1"/>
    <col min="11" max="11" width="11" customWidth="1"/>
    <col min="12" max="12" width="10.6328125" bestFit="1" customWidth="1"/>
    <col min="13" max="13" width="10.36328125" customWidth="1"/>
    <col min="14" max="70" width="8.6328125" style="24"/>
  </cols>
  <sheetData>
    <row r="1" spans="1:70" ht="13">
      <c r="H1" s="2"/>
      <c r="K1" s="49" t="s">
        <v>1</v>
      </c>
      <c r="L1" s="555" t="e">
        <f>#REF!</f>
        <v>#REF!</v>
      </c>
      <c r="M1" s="555"/>
    </row>
    <row r="2" spans="1:70" s="23" customFormat="1" ht="17.5">
      <c r="A2" s="452" t="e">
        <f>#REF!</f>
        <v>#REF!</v>
      </c>
      <c r="B2" s="452"/>
      <c r="C2" s="452"/>
      <c r="D2" s="452"/>
      <c r="E2" s="452"/>
      <c r="F2" s="452"/>
      <c r="G2" s="452"/>
      <c r="H2" s="452"/>
      <c r="I2" s="452"/>
      <c r="J2" s="452"/>
      <c r="K2" s="452"/>
      <c r="L2" s="452"/>
      <c r="M2" s="452"/>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c r="BB2" s="26"/>
      <c r="BC2" s="26"/>
      <c r="BD2" s="26"/>
      <c r="BE2" s="26"/>
      <c r="BF2" s="26"/>
      <c r="BG2" s="26"/>
      <c r="BH2" s="26"/>
      <c r="BI2" s="26"/>
      <c r="BJ2" s="26"/>
      <c r="BK2" s="26"/>
      <c r="BL2" s="26"/>
      <c r="BM2" s="26"/>
      <c r="BN2" s="26"/>
      <c r="BO2" s="26"/>
      <c r="BP2" s="26"/>
      <c r="BQ2" s="26"/>
      <c r="BR2" s="26"/>
    </row>
    <row r="3" spans="1:70" s="23" customFormat="1" ht="17.5">
      <c r="A3" s="452" t="e">
        <f>#REF!</f>
        <v>#REF!</v>
      </c>
      <c r="B3" s="452"/>
      <c r="C3" s="452"/>
      <c r="D3" s="452"/>
      <c r="E3" s="452"/>
      <c r="F3" s="452"/>
      <c r="G3" s="452"/>
      <c r="H3" s="452"/>
      <c r="I3" s="452"/>
      <c r="J3" s="452"/>
      <c r="K3" s="452"/>
      <c r="L3" s="452"/>
      <c r="M3" s="452"/>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row>
    <row r="4" spans="1:70" s="23" customFormat="1" ht="15.5">
      <c r="A4" s="454" t="e">
        <f>#REF!</f>
        <v>#REF!</v>
      </c>
      <c r="B4" s="454"/>
      <c r="C4" s="454"/>
      <c r="D4" s="454"/>
      <c r="E4" s="454"/>
      <c r="F4" s="454"/>
      <c r="G4" s="454"/>
      <c r="H4" s="454"/>
      <c r="I4" s="454"/>
      <c r="J4" s="454"/>
      <c r="K4" s="454"/>
      <c r="L4" s="454"/>
      <c r="M4" s="454"/>
      <c r="N4" s="26"/>
      <c r="O4" s="2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row>
    <row r="5" spans="1:70" s="23" customFormat="1" ht="14">
      <c r="A5" s="559"/>
      <c r="B5" s="559"/>
      <c r="C5" s="559"/>
      <c r="D5" s="559"/>
      <c r="E5" s="559"/>
      <c r="F5" s="559"/>
      <c r="G5" s="559"/>
      <c r="H5" s="559"/>
      <c r="I5" s="559"/>
      <c r="J5" s="559"/>
      <c r="K5" s="559"/>
      <c r="L5" s="559"/>
      <c r="M5" s="559"/>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row>
    <row r="6" spans="1:70" s="23" customFormat="1" ht="14">
      <c r="A6" s="27"/>
      <c r="B6" s="27"/>
      <c r="C6" s="27"/>
      <c r="D6" s="27"/>
      <c r="E6" s="27"/>
      <c r="F6" s="27"/>
      <c r="G6" s="27"/>
      <c r="H6" s="27"/>
      <c r="I6" s="27"/>
      <c r="J6" s="27"/>
      <c r="K6" s="27"/>
      <c r="L6" s="27"/>
      <c r="M6" s="27"/>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row>
    <row r="7" spans="1:70" s="23" customFormat="1" ht="14">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row>
    <row r="8" spans="1:70" s="23" customFormat="1" ht="14">
      <c r="A8" s="28" t="s">
        <v>36</v>
      </c>
      <c r="B8" s="29"/>
      <c r="C8" s="30"/>
      <c r="D8" s="409" t="e">
        <f>#REF!</f>
        <v>#REF!</v>
      </c>
      <c r="E8" s="409"/>
      <c r="F8" s="409"/>
      <c r="G8" s="409"/>
      <c r="H8" s="409"/>
      <c r="I8" s="409"/>
      <c r="J8" s="409"/>
      <c r="K8" s="409"/>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row>
    <row r="9" spans="1:70" s="23" customFormat="1" ht="15" customHeight="1">
      <c r="A9" s="3" t="s">
        <v>37</v>
      </c>
      <c r="B9" s="3"/>
      <c r="C9" s="31"/>
      <c r="D9" s="558" t="e">
        <f>#REF!</f>
        <v>#REF!</v>
      </c>
      <c r="E9" s="558"/>
      <c r="F9" s="558"/>
      <c r="G9" s="558"/>
      <c r="H9" s="558"/>
      <c r="I9" s="16" t="s">
        <v>22</v>
      </c>
      <c r="J9" s="560" t="e">
        <f>#REF!</f>
        <v>#REF!</v>
      </c>
      <c r="K9" s="560"/>
      <c r="L9" s="560"/>
      <c r="M9" s="560"/>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row>
    <row r="10" spans="1:70" s="23" customFormat="1" ht="14">
      <c r="A10" s="3" t="s">
        <v>38</v>
      </c>
      <c r="B10" s="3"/>
      <c r="C10" s="31"/>
      <c r="D10" s="558" t="e">
        <f>#REF!</f>
        <v>#REF!</v>
      </c>
      <c r="E10" s="558"/>
      <c r="F10" s="558"/>
      <c r="G10" s="559" t="s">
        <v>42</v>
      </c>
      <c r="H10" s="561"/>
      <c r="I10" s="561"/>
      <c r="J10" s="561"/>
      <c r="K10" s="558" t="e">
        <f>#REF!</f>
        <v>#REF!</v>
      </c>
      <c r="L10" s="558"/>
      <c r="M10" s="558"/>
      <c r="N10" s="26"/>
      <c r="O10" s="26"/>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c r="BR10" s="26"/>
    </row>
    <row r="11" spans="1:70" s="23" customFormat="1" ht="14">
      <c r="A11" s="3" t="s">
        <v>39</v>
      </c>
      <c r="B11" s="3"/>
      <c r="C11" s="31"/>
      <c r="D11" s="562" t="e">
        <f>#REF!</f>
        <v>#REF!</v>
      </c>
      <c r="E11" s="562"/>
      <c r="F11" s="562"/>
      <c r="G11" s="562"/>
      <c r="H11" s="562"/>
      <c r="I11" s="562"/>
      <c r="J11" s="562"/>
      <c r="K11" s="562"/>
      <c r="L11" s="562"/>
      <c r="M11" s="562"/>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row>
    <row r="12" spans="1:70" s="23" customFormat="1" ht="14">
      <c r="A12" s="3"/>
      <c r="B12" s="3"/>
      <c r="C12" s="31"/>
      <c r="D12" s="558" t="e">
        <f>#REF!</f>
        <v>#REF!</v>
      </c>
      <c r="E12" s="558"/>
      <c r="F12" s="558"/>
      <c r="G12" s="556"/>
      <c r="H12" s="556"/>
      <c r="I12" s="47" t="e">
        <f>#REF!</f>
        <v>#REF!</v>
      </c>
      <c r="J12" s="556"/>
      <c r="K12" s="556"/>
      <c r="L12" s="48" t="e">
        <f>#REF!</f>
        <v>#REF!</v>
      </c>
      <c r="M12" s="32"/>
      <c r="N12" s="26"/>
      <c r="O12" s="26"/>
      <c r="P12" s="26"/>
      <c r="Q12" s="26"/>
      <c r="R12" s="26"/>
      <c r="S12" s="26"/>
      <c r="T12" s="26"/>
      <c r="U12" s="26"/>
      <c r="V12" s="26"/>
      <c r="W12" s="26"/>
      <c r="X12" s="26"/>
      <c r="Y12" s="26"/>
      <c r="Z12" s="26"/>
      <c r="AA12" s="26"/>
      <c r="AB12" s="26"/>
      <c r="AC12" s="26"/>
      <c r="AD12" s="26"/>
      <c r="AE12" s="26"/>
      <c r="AF12" s="26"/>
      <c r="AG12" s="26"/>
      <c r="AH12" s="26"/>
      <c r="AI12" s="26"/>
      <c r="AJ12" s="26"/>
      <c r="AK12" s="26"/>
      <c r="AL12" s="26"/>
      <c r="AM12" s="26"/>
      <c r="AN12" s="26"/>
      <c r="AO12" s="26"/>
      <c r="AP12" s="26"/>
      <c r="AQ12" s="26"/>
      <c r="AR12" s="26"/>
      <c r="AS12" s="26"/>
      <c r="AT12" s="26"/>
      <c r="AU12" s="26"/>
      <c r="AV12" s="26"/>
      <c r="AW12" s="26"/>
      <c r="AX12" s="26"/>
      <c r="AY12" s="26"/>
      <c r="AZ12" s="26"/>
      <c r="BA12" s="26"/>
      <c r="BB12" s="26"/>
      <c r="BC12" s="26"/>
      <c r="BD12" s="26"/>
      <c r="BE12" s="26"/>
      <c r="BF12" s="26"/>
      <c r="BG12" s="26"/>
      <c r="BH12" s="26"/>
      <c r="BI12" s="26"/>
      <c r="BJ12" s="26"/>
      <c r="BK12" s="26"/>
      <c r="BL12" s="26"/>
      <c r="BM12" s="26"/>
      <c r="BN12" s="26"/>
      <c r="BO12" s="26"/>
      <c r="BP12" s="26"/>
      <c r="BQ12" s="26"/>
      <c r="BR12" s="26"/>
    </row>
    <row r="13" spans="1:70" s="23" customFormat="1" ht="14">
      <c r="A13" s="29"/>
      <c r="B13" s="29"/>
      <c r="C13" s="33"/>
      <c r="D13" s="17" t="s">
        <v>18</v>
      </c>
      <c r="E13" s="17"/>
      <c r="F13" s="31" t="s">
        <v>10</v>
      </c>
      <c r="G13" s="31"/>
      <c r="H13" s="31"/>
      <c r="I13" s="17" t="s">
        <v>19</v>
      </c>
      <c r="J13" s="557"/>
      <c r="K13" s="557"/>
      <c r="L13" s="17" t="s">
        <v>20</v>
      </c>
      <c r="M13" s="33"/>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row>
    <row r="14" spans="1:70" s="23" customFormat="1" ht="16" customHeight="1">
      <c r="A14" s="29"/>
      <c r="B14" s="29"/>
      <c r="C14" s="33"/>
      <c r="D14" s="34"/>
      <c r="E14" s="35"/>
      <c r="F14" s="35"/>
      <c r="G14" s="35"/>
      <c r="H14" s="35"/>
      <c r="I14" s="35"/>
      <c r="J14" s="35"/>
      <c r="K14" s="35"/>
      <c r="L14" s="35"/>
      <c r="M14" s="3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row>
    <row r="15" spans="1:70" s="23" customFormat="1" ht="14">
      <c r="A15" s="37" t="s">
        <v>29</v>
      </c>
      <c r="B15" s="37"/>
      <c r="C15" s="37"/>
      <c r="D15" s="37"/>
      <c r="E15" s="37"/>
      <c r="F15" s="37"/>
      <c r="G15" s="37"/>
      <c r="H15" s="37"/>
      <c r="I15" s="37"/>
      <c r="J15" s="37"/>
      <c r="K15" s="37"/>
      <c r="L15" s="37"/>
      <c r="M15" s="37"/>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row>
    <row r="16" spans="1:70" s="23" customFormat="1" ht="16" customHeight="1">
      <c r="A16" s="28" t="s">
        <v>40</v>
      </c>
      <c r="B16" s="33"/>
      <c r="C16" s="563" t="e">
        <f>#REF!</f>
        <v>#REF!</v>
      </c>
      <c r="D16" s="563"/>
      <c r="E16" s="563"/>
      <c r="F16" s="563"/>
      <c r="G16" s="563"/>
      <c r="H16" s="563"/>
      <c r="I16" s="563"/>
      <c r="J16" s="563"/>
      <c r="K16" s="35"/>
      <c r="L16" s="35"/>
      <c r="M16" s="36"/>
      <c r="N16" s="26"/>
      <c r="O16" s="26"/>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row>
    <row r="17" spans="1:70" s="23" customFormat="1" ht="16" customHeight="1">
      <c r="A17" s="28" t="s">
        <v>41</v>
      </c>
      <c r="B17" s="33"/>
      <c r="C17" s="563" t="e">
        <f>#REF!</f>
        <v>#REF!</v>
      </c>
      <c r="D17" s="563"/>
      <c r="E17" s="563"/>
      <c r="F17" s="563"/>
      <c r="G17" s="563"/>
      <c r="H17" s="563"/>
      <c r="I17" s="563"/>
      <c r="J17" s="563"/>
      <c r="K17" s="35"/>
      <c r="L17" s="35"/>
      <c r="M17" s="3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row>
    <row r="18" spans="1:70" s="23" customFormat="1" ht="16" customHeight="1">
      <c r="A18" s="28" t="s">
        <v>35</v>
      </c>
      <c r="B18" s="33"/>
      <c r="C18" s="563" t="e">
        <f>#REF!</f>
        <v>#REF!</v>
      </c>
      <c r="D18" s="563"/>
      <c r="E18" s="563"/>
      <c r="F18" s="563"/>
      <c r="G18" s="563"/>
      <c r="H18" s="563"/>
      <c r="I18" s="563"/>
      <c r="J18" s="563"/>
      <c r="K18" s="35"/>
      <c r="L18" s="35"/>
      <c r="M18" s="36"/>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row>
    <row r="19" spans="1:70" s="23" customFormat="1" ht="16" customHeight="1">
      <c r="A19" s="564" t="s">
        <v>37</v>
      </c>
      <c r="B19" s="564"/>
      <c r="C19" s="565" t="e">
        <f>#REF!</f>
        <v>#REF!</v>
      </c>
      <c r="D19" s="565"/>
      <c r="E19" s="565"/>
      <c r="F19" s="565"/>
      <c r="G19" s="565"/>
      <c r="H19" s="38" t="s">
        <v>22</v>
      </c>
      <c r="I19" s="571" t="e">
        <f>#REF!</f>
        <v>#REF!</v>
      </c>
      <c r="J19" s="571"/>
      <c r="K19" s="35"/>
      <c r="L19" s="35"/>
      <c r="M19" s="3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row>
    <row r="20" spans="1:70" s="23" customFormat="1" ht="16" customHeight="1">
      <c r="A20" s="29"/>
      <c r="B20" s="29"/>
      <c r="C20" s="33"/>
      <c r="D20" s="34"/>
      <c r="E20" s="35"/>
      <c r="F20" s="35"/>
      <c r="G20" s="35"/>
      <c r="H20" s="35"/>
      <c r="I20" s="35"/>
      <c r="J20" s="35"/>
      <c r="K20" s="35"/>
      <c r="L20" s="35"/>
      <c r="M20" s="36"/>
      <c r="N20" s="26"/>
      <c r="O20" s="26"/>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row>
    <row r="21" spans="1:70" s="23" customFormat="1" ht="16" customHeight="1">
      <c r="A21" s="3" t="s">
        <v>28</v>
      </c>
      <c r="B21" s="29"/>
      <c r="C21" s="570" t="e">
        <f>#REF!+'Lighting Retrofit Savings calc'!K53+'NC Lighting Savings Calc'!L55</f>
        <v>#REF!</v>
      </c>
      <c r="D21" s="569"/>
      <c r="E21" s="35"/>
      <c r="F21" s="35"/>
      <c r="G21" s="35"/>
      <c r="H21" s="35"/>
      <c r="I21" s="35"/>
      <c r="J21" s="35"/>
      <c r="K21" s="35"/>
      <c r="L21" s="35"/>
      <c r="M21" s="3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row>
    <row r="22" spans="1:70" s="23" customFormat="1" ht="15" customHeight="1">
      <c r="A22" s="3"/>
      <c r="B22" s="29"/>
      <c r="C22" s="33"/>
      <c r="E22" s="35"/>
      <c r="F22" s="35"/>
      <c r="G22" s="35"/>
      <c r="H22" s="35"/>
      <c r="I22" s="35"/>
      <c r="J22" s="35"/>
      <c r="K22" s="35"/>
      <c r="L22" s="35"/>
      <c r="M22" s="3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row>
    <row r="23" spans="1:70" s="23" customFormat="1" ht="14">
      <c r="A23" s="3" t="s">
        <v>27</v>
      </c>
      <c r="B23" s="29"/>
      <c r="C23" s="568" t="e">
        <f>'NC Lighting Savings Calc'!L57+'Lighting Retrofit Savings calc'!L53+#REF!+#REF!</f>
        <v>#REF!</v>
      </c>
      <c r="D23" s="569"/>
      <c r="E23" s="34"/>
      <c r="F23" s="34"/>
      <c r="G23" s="34"/>
      <c r="H23" s="34"/>
      <c r="I23" s="34"/>
      <c r="J23" s="34"/>
      <c r="K23" s="34"/>
      <c r="L23" s="18"/>
      <c r="M23" s="3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row>
    <row r="24" spans="1:70" s="23" customFormat="1" ht="14">
      <c r="A24" s="3"/>
      <c r="B24" s="29"/>
      <c r="C24" s="39"/>
      <c r="E24" s="34"/>
      <c r="F24" s="34"/>
      <c r="G24" s="34"/>
      <c r="H24" s="34"/>
      <c r="I24" s="34"/>
      <c r="J24" s="34"/>
      <c r="K24" s="34"/>
      <c r="L24" s="18"/>
      <c r="M24" s="50"/>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row>
    <row r="25" spans="1:70" s="23" customFormat="1" ht="14">
      <c r="A25" s="3"/>
      <c r="B25" s="29"/>
      <c r="C25" s="39"/>
      <c r="E25" s="34"/>
      <c r="F25" s="34"/>
      <c r="G25" s="34"/>
      <c r="H25" s="34"/>
      <c r="I25" s="34"/>
      <c r="J25" s="34"/>
      <c r="K25" s="18"/>
      <c r="L25" s="36"/>
      <c r="M25" s="25"/>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row>
    <row r="26" spans="1:70" s="23" customFormat="1" ht="14">
      <c r="A26" s="3"/>
      <c r="B26" s="29"/>
      <c r="C26" s="39"/>
      <c r="E26" s="34"/>
      <c r="F26" s="34"/>
      <c r="G26" s="34"/>
      <c r="H26" s="34"/>
      <c r="I26" s="34"/>
      <c r="J26" s="34"/>
      <c r="K26" s="18"/>
      <c r="L26" s="36"/>
      <c r="M26" s="25"/>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c r="BO26" s="26"/>
      <c r="BP26" s="26"/>
      <c r="BQ26" s="26"/>
    </row>
    <row r="27" spans="1:70" s="23" customFormat="1" ht="14">
      <c r="A27" s="3"/>
      <c r="B27" s="29"/>
      <c r="C27" s="39"/>
      <c r="E27" s="34"/>
      <c r="F27" s="34"/>
      <c r="G27" s="34"/>
      <c r="H27" s="34"/>
      <c r="I27" s="34"/>
      <c r="J27" s="34"/>
      <c r="K27" s="18"/>
      <c r="L27" s="36"/>
      <c r="M27" s="25"/>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c r="BO27" s="26"/>
      <c r="BP27" s="26"/>
      <c r="BQ27" s="26"/>
    </row>
    <row r="28" spans="1:70" s="23" customFormat="1" ht="17.25" customHeight="1">
      <c r="A28" s="553"/>
      <c r="B28" s="554"/>
      <c r="C28" s="39"/>
      <c r="E28" s="34"/>
      <c r="F28" s="34"/>
      <c r="G28" s="34"/>
      <c r="H28" s="34"/>
      <c r="I28" s="34"/>
      <c r="J28" s="34"/>
      <c r="K28" s="18"/>
      <c r="L28" s="36"/>
      <c r="M28" s="25"/>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c r="BO28" s="26"/>
      <c r="BP28" s="26"/>
      <c r="BQ28" s="26"/>
    </row>
    <row r="29" spans="1:70" s="23" customFormat="1" ht="15" customHeight="1">
      <c r="A29" s="3"/>
      <c r="B29" s="29"/>
      <c r="C29" s="33"/>
      <c r="E29" s="34"/>
      <c r="F29" s="34"/>
      <c r="G29" s="34"/>
      <c r="H29" s="34"/>
      <c r="I29" s="34"/>
      <c r="J29" s="34"/>
      <c r="K29" s="34"/>
      <c r="L29" s="18"/>
      <c r="M29" s="50"/>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c r="BO29" s="26"/>
      <c r="BP29" s="26"/>
      <c r="BQ29" s="26"/>
      <c r="BR29" s="26"/>
    </row>
    <row r="30" spans="1:70" s="23" customFormat="1" ht="14">
      <c r="A30" s="3" t="s">
        <v>26</v>
      </c>
      <c r="B30" s="29"/>
      <c r="C30" s="566" t="e">
        <f>#REF!+#REF!+#REF!</f>
        <v>#REF!</v>
      </c>
      <c r="D30" s="567"/>
      <c r="F30" s="34"/>
      <c r="G30" s="34"/>
      <c r="H30" s="34"/>
      <c r="I30" s="34"/>
      <c r="J30" s="34"/>
      <c r="K30" s="34"/>
      <c r="L30" s="18"/>
      <c r="M30" s="3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c r="BO30" s="26"/>
      <c r="BP30" s="26"/>
      <c r="BQ30" s="26"/>
      <c r="BR30" s="26"/>
    </row>
    <row r="31" spans="1:70" s="23" customFormat="1" ht="15" customHeight="1">
      <c r="A31" s="3"/>
      <c r="B31" s="29"/>
      <c r="C31" s="40"/>
      <c r="F31" s="34"/>
      <c r="G31" s="34"/>
      <c r="H31" s="34"/>
      <c r="I31" s="34"/>
      <c r="J31" s="34"/>
      <c r="K31" s="34"/>
      <c r="L31" s="18"/>
      <c r="M31" s="3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row>
    <row r="32" spans="1:70" s="23" customFormat="1" ht="14">
      <c r="A32" s="3" t="s">
        <v>17</v>
      </c>
      <c r="B32" s="29"/>
      <c r="C32" s="566" t="e">
        <f>#REF!+#REF!+#REF!</f>
        <v>#REF!</v>
      </c>
      <c r="D32" s="567"/>
      <c r="L32" s="31"/>
      <c r="M32" s="33"/>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c r="BO32" s="26"/>
      <c r="BP32" s="26"/>
      <c r="BQ32" s="26"/>
      <c r="BR32" s="26"/>
    </row>
    <row r="33" spans="1:70" s="23" customFormat="1" ht="14">
      <c r="A33" s="3"/>
      <c r="B33" s="29"/>
      <c r="C33" s="41"/>
      <c r="L33" s="3"/>
      <c r="M33" s="29"/>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row>
    <row r="34" spans="1:70" s="23" customFormat="1" ht="14.5" thickBot="1">
      <c r="A34" s="29"/>
      <c r="B34" s="29"/>
      <c r="C34" s="29"/>
      <c r="D34" s="582"/>
      <c r="E34" s="582"/>
      <c r="F34" s="581"/>
      <c r="G34" s="581"/>
      <c r="H34" s="581"/>
      <c r="I34" s="581"/>
      <c r="J34" s="581"/>
      <c r="K34" s="581"/>
      <c r="L34" s="4" t="s">
        <v>21</v>
      </c>
      <c r="M34" s="42"/>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c r="BO34" s="26"/>
      <c r="BP34" s="26"/>
      <c r="BQ34" s="26"/>
      <c r="BR34" s="26"/>
    </row>
    <row r="35" spans="1:70" s="23" customFormat="1" ht="16" customHeight="1">
      <c r="A35" s="29"/>
      <c r="B35" s="29"/>
      <c r="C35" s="29"/>
      <c r="D35" s="43"/>
      <c r="E35" s="580" t="s">
        <v>71</v>
      </c>
      <c r="F35" s="580"/>
      <c r="G35" s="580"/>
      <c r="H35" s="580"/>
      <c r="I35" s="580"/>
      <c r="J35" s="580"/>
      <c r="K35" s="580"/>
      <c r="L35" s="580"/>
      <c r="M35" s="44"/>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c r="BO35" s="26"/>
      <c r="BP35" s="26"/>
      <c r="BQ35" s="26"/>
      <c r="BR35" s="26"/>
    </row>
    <row r="36" spans="1:70" s="23" customFormat="1" ht="14">
      <c r="A36" s="3"/>
      <c r="B36" s="29"/>
      <c r="C36" s="29"/>
      <c r="D36" s="45"/>
      <c r="E36" s="45"/>
      <c r="F36" s="45"/>
      <c r="G36" s="45"/>
      <c r="H36" s="45"/>
      <c r="I36" s="29"/>
      <c r="J36" s="29"/>
      <c r="K36" s="29"/>
      <c r="L36" s="3"/>
      <c r="M36" s="29"/>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c r="BO36" s="26"/>
      <c r="BP36" s="26"/>
      <c r="BQ36" s="26"/>
      <c r="BR36" s="26"/>
    </row>
    <row r="37" spans="1:70" s="23" customFormat="1" ht="18" customHeight="1">
      <c r="A37" s="3" t="s">
        <v>24</v>
      </c>
      <c r="D37" s="45"/>
      <c r="E37" s="45"/>
      <c r="F37" s="45"/>
      <c r="G37" s="45"/>
      <c r="H37" s="45"/>
      <c r="I37" s="29"/>
      <c r="J37" s="29"/>
      <c r="K37" s="29"/>
      <c r="L37" s="3"/>
      <c r="M37" s="29"/>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c r="BO37" s="26"/>
      <c r="BP37" s="26"/>
      <c r="BQ37" s="26"/>
      <c r="BR37" s="26"/>
    </row>
    <row r="38" spans="1:70" s="23" customFormat="1" ht="17.25" customHeight="1" thickBot="1">
      <c r="D38" s="581"/>
      <c r="E38" s="581"/>
      <c r="F38" s="581"/>
      <c r="G38" s="581"/>
      <c r="H38" s="581"/>
      <c r="I38" s="581"/>
      <c r="J38" s="29"/>
      <c r="K38" s="29"/>
      <c r="L38" s="3"/>
      <c r="M38" s="29"/>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c r="BO38" s="26"/>
      <c r="BP38" s="26"/>
      <c r="BQ38" s="26"/>
      <c r="BR38" s="26"/>
    </row>
    <row r="39" spans="1:70" s="23" customFormat="1" ht="14.5">
      <c r="A39" s="29"/>
      <c r="B39" s="29"/>
      <c r="C39" s="29"/>
      <c r="D39" s="580" t="s">
        <v>71</v>
      </c>
      <c r="E39" s="580"/>
      <c r="F39" s="580"/>
      <c r="G39" s="580"/>
      <c r="H39" s="580"/>
      <c r="I39" s="580"/>
      <c r="J39" s="29"/>
      <c r="K39" s="3"/>
      <c r="L39" s="29"/>
      <c r="M39" s="29"/>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6"/>
      <c r="BP39" s="26"/>
      <c r="BQ39" s="26"/>
      <c r="BR39" s="26"/>
    </row>
    <row r="40" spans="1:70" s="23" customFormat="1" ht="14.5">
      <c r="A40" s="29"/>
      <c r="B40" s="29"/>
      <c r="C40" s="29"/>
      <c r="D40" s="46"/>
      <c r="E40" s="46"/>
      <c r="F40" s="46"/>
      <c r="G40" s="46"/>
      <c r="H40" s="46"/>
      <c r="I40" s="46"/>
      <c r="J40" s="29"/>
      <c r="K40" s="3"/>
      <c r="L40" s="29"/>
      <c r="M40" s="29"/>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c r="BO40" s="26"/>
      <c r="BP40" s="26"/>
      <c r="BQ40" s="26"/>
      <c r="BR40" s="26"/>
    </row>
    <row r="41" spans="1:70" s="23" customFormat="1" ht="14">
      <c r="A41" s="3" t="s">
        <v>11</v>
      </c>
      <c r="B41" s="29"/>
      <c r="C41" s="29"/>
      <c r="D41" s="29"/>
      <c r="E41" s="29"/>
      <c r="F41" s="29"/>
      <c r="G41" s="29"/>
      <c r="H41" s="29"/>
      <c r="I41" s="3"/>
      <c r="J41" s="3"/>
      <c r="K41" s="29"/>
      <c r="L41" s="29"/>
      <c r="M41" s="29"/>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c r="BO41" s="26"/>
      <c r="BP41" s="26"/>
      <c r="BQ41" s="26"/>
      <c r="BR41" s="26"/>
    </row>
    <row r="42" spans="1:70" s="23" customFormat="1" ht="14">
      <c r="A42" s="29"/>
      <c r="B42" s="29"/>
      <c r="C42" s="29"/>
      <c r="D42" s="3" t="s">
        <v>30</v>
      </c>
      <c r="E42" s="3"/>
      <c r="F42" s="29"/>
      <c r="G42" s="29"/>
      <c r="H42" s="29"/>
      <c r="I42" s="3"/>
      <c r="J42" s="3"/>
      <c r="K42" s="29"/>
      <c r="L42" s="3"/>
      <c r="M42" s="3"/>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row>
    <row r="43" spans="1:70" s="23" customFormat="1" ht="14">
      <c r="A43" s="29"/>
      <c r="B43" s="29"/>
      <c r="C43" s="29"/>
      <c r="D43" s="3" t="s">
        <v>12</v>
      </c>
      <c r="E43" s="3"/>
      <c r="F43" s="29"/>
      <c r="G43" s="29"/>
      <c r="H43" s="29"/>
      <c r="I43" s="3"/>
      <c r="J43" s="3"/>
      <c r="K43" s="29"/>
      <c r="L43" s="3"/>
      <c r="M43" s="3"/>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6"/>
      <c r="BQ43" s="26"/>
      <c r="BR43" s="26"/>
    </row>
    <row r="44" spans="1:70" s="23" customFormat="1" ht="14">
      <c r="A44" s="29"/>
      <c r="B44" s="29"/>
      <c r="C44" s="29"/>
      <c r="D44" s="3" t="s">
        <v>31</v>
      </c>
      <c r="E44" s="3"/>
      <c r="F44" s="29"/>
      <c r="G44" s="29"/>
      <c r="H44" s="29"/>
      <c r="I44" s="3"/>
      <c r="J44" s="3"/>
      <c r="K44" s="29"/>
      <c r="L44" s="3"/>
      <c r="M44" s="3"/>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c r="BO44" s="26"/>
      <c r="BP44" s="26"/>
      <c r="BQ44" s="26"/>
      <c r="BR44" s="26"/>
    </row>
    <row r="45" spans="1:70" s="23" customFormat="1" ht="14">
      <c r="A45" s="29"/>
      <c r="B45" s="29"/>
      <c r="C45" s="29"/>
      <c r="D45" s="3" t="s">
        <v>32</v>
      </c>
      <c r="E45" s="3"/>
      <c r="F45" s="29"/>
      <c r="G45" s="29"/>
      <c r="H45" s="29"/>
      <c r="I45" s="29"/>
      <c r="J45" s="29"/>
      <c r="K45" s="29"/>
      <c r="L45" s="29"/>
      <c r="M45" s="29"/>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c r="BO45" s="26"/>
      <c r="BP45" s="26"/>
      <c r="BQ45" s="26"/>
      <c r="BR45" s="26"/>
    </row>
    <row r="46" spans="1:70" ht="13">
      <c r="A46" s="5"/>
      <c r="B46" s="5"/>
      <c r="C46" s="5"/>
      <c r="D46" s="6"/>
      <c r="E46" s="6"/>
      <c r="F46" s="5"/>
      <c r="G46" s="5"/>
      <c r="H46" s="5"/>
      <c r="I46" s="5"/>
      <c r="J46" s="5"/>
      <c r="K46" s="5"/>
      <c r="L46" s="5"/>
      <c r="M46" s="5"/>
    </row>
    <row r="47" spans="1:70">
      <c r="A47" s="5"/>
      <c r="B47" s="5"/>
      <c r="C47" s="5"/>
      <c r="D47" s="577" t="s">
        <v>13</v>
      </c>
      <c r="E47" s="578"/>
      <c r="F47" s="578"/>
      <c r="G47" s="578"/>
      <c r="H47" s="578"/>
      <c r="I47" s="578"/>
      <c r="J47" s="578"/>
      <c r="K47" s="579"/>
      <c r="L47" s="5"/>
      <c r="M47" s="5"/>
    </row>
    <row r="48" spans="1:70">
      <c r="A48" s="5"/>
      <c r="B48" s="5"/>
      <c r="C48" s="5"/>
      <c r="D48" s="7" t="s">
        <v>14</v>
      </c>
      <c r="E48" s="8"/>
      <c r="F48" s="572"/>
      <c r="G48" s="573"/>
      <c r="H48" s="573"/>
      <c r="I48" s="573"/>
      <c r="J48" s="9"/>
      <c r="K48" s="10"/>
      <c r="L48" s="5"/>
      <c r="M48" s="5"/>
    </row>
    <row r="49" spans="1:13">
      <c r="A49" s="5"/>
      <c r="B49" s="5"/>
      <c r="C49" s="5"/>
      <c r="D49" s="7" t="s">
        <v>15</v>
      </c>
      <c r="E49" s="8"/>
      <c r="F49" s="575"/>
      <c r="G49" s="576"/>
      <c r="H49" s="576"/>
      <c r="I49" s="576"/>
      <c r="J49" s="9"/>
      <c r="K49" s="10"/>
      <c r="L49" s="5"/>
      <c r="M49" s="5"/>
    </row>
    <row r="50" spans="1:13">
      <c r="A50" s="5"/>
      <c r="B50" s="5"/>
      <c r="C50" s="5"/>
      <c r="D50" s="7" t="s">
        <v>16</v>
      </c>
      <c r="E50" s="8"/>
      <c r="F50" s="1"/>
      <c r="G50" s="1"/>
      <c r="H50" s="1"/>
      <c r="I50" s="1"/>
      <c r="J50" s="11"/>
      <c r="K50" s="12"/>
      <c r="L50" s="5"/>
      <c r="M50" s="5"/>
    </row>
    <row r="51" spans="1:13">
      <c r="A51" s="5"/>
      <c r="B51" s="5"/>
      <c r="C51" s="5"/>
      <c r="D51" s="13" t="s">
        <v>25</v>
      </c>
      <c r="E51" s="14"/>
      <c r="F51" s="572"/>
      <c r="G51" s="573"/>
      <c r="H51" s="573"/>
      <c r="I51" s="573"/>
      <c r="J51" s="573"/>
      <c r="K51" s="574"/>
      <c r="L51" s="5"/>
      <c r="M51" s="5"/>
    </row>
    <row r="55" spans="1:13" s="24" customFormat="1"/>
    <row r="56" spans="1:13" s="24" customFormat="1"/>
    <row r="57" spans="1:13" s="24" customFormat="1"/>
    <row r="58" spans="1:13" s="24" customFormat="1"/>
    <row r="59" spans="1:13" s="24" customFormat="1"/>
    <row r="60" spans="1:13" s="24" customFormat="1"/>
    <row r="61" spans="1:13" s="24" customFormat="1"/>
    <row r="62" spans="1:13" s="24" customFormat="1"/>
    <row r="63" spans="1:13" s="24" customFormat="1"/>
    <row r="64" spans="1:13" s="24" customFormat="1"/>
    <row r="65" spans="1:13" s="24" customFormat="1"/>
    <row r="66" spans="1:13" s="24" customFormat="1"/>
    <row r="67" spans="1:13" s="24" customFormat="1"/>
    <row r="68" spans="1:13" s="24" customFormat="1"/>
    <row r="69" spans="1:13">
      <c r="A69" s="15"/>
      <c r="B69" s="15"/>
      <c r="C69" s="15"/>
      <c r="D69" s="15"/>
      <c r="E69" s="15"/>
      <c r="F69" s="15"/>
      <c r="G69" s="15"/>
      <c r="H69" s="15"/>
      <c r="I69" s="15"/>
      <c r="J69" s="15"/>
      <c r="K69" s="15"/>
      <c r="L69" s="15"/>
      <c r="M69" s="15"/>
    </row>
    <row r="70" spans="1:13">
      <c r="A70" s="15"/>
      <c r="B70" s="15"/>
      <c r="C70" s="15"/>
      <c r="D70" s="15"/>
      <c r="E70" s="15"/>
      <c r="F70" s="15"/>
      <c r="G70" s="15"/>
      <c r="H70" s="15"/>
      <c r="I70" s="15"/>
      <c r="J70" s="15"/>
      <c r="K70" s="15"/>
      <c r="L70" s="15"/>
      <c r="M70" s="15"/>
    </row>
    <row r="71" spans="1:13">
      <c r="A71" s="15"/>
      <c r="B71" s="15"/>
      <c r="C71" s="15"/>
      <c r="D71" s="15"/>
      <c r="E71" s="15"/>
      <c r="F71" s="15"/>
      <c r="G71" s="15"/>
      <c r="H71" s="15"/>
      <c r="I71" s="15"/>
      <c r="J71" s="15"/>
      <c r="K71" s="15"/>
      <c r="L71" s="15"/>
      <c r="M71" s="15"/>
    </row>
    <row r="72" spans="1:13">
      <c r="A72" s="15"/>
      <c r="B72" s="15"/>
      <c r="C72" s="15"/>
      <c r="D72" s="15"/>
      <c r="E72" s="15"/>
      <c r="F72" s="15"/>
      <c r="G72" s="15"/>
      <c r="H72" s="15"/>
      <c r="I72" s="15"/>
      <c r="J72" s="15"/>
      <c r="K72" s="15"/>
      <c r="L72" s="15"/>
      <c r="M72" s="15"/>
    </row>
    <row r="73" spans="1:13">
      <c r="A73" s="15"/>
      <c r="B73" s="15"/>
      <c r="C73" s="15"/>
      <c r="D73" s="15"/>
      <c r="E73" s="15"/>
      <c r="F73" s="15"/>
      <c r="G73" s="15"/>
      <c r="H73" s="15"/>
      <c r="I73" s="15"/>
      <c r="J73" s="15"/>
      <c r="K73" s="15"/>
      <c r="L73" s="15"/>
      <c r="M73" s="15"/>
    </row>
    <row r="74" spans="1:13">
      <c r="A74" s="15"/>
      <c r="B74" s="15"/>
      <c r="C74" s="15"/>
      <c r="D74" s="15"/>
      <c r="E74" s="15"/>
      <c r="F74" s="15"/>
      <c r="G74" s="15"/>
      <c r="H74" s="15"/>
      <c r="I74" s="15"/>
      <c r="J74" s="15"/>
      <c r="K74" s="15"/>
      <c r="L74" s="15"/>
      <c r="M74" s="15"/>
    </row>
    <row r="75" spans="1:13">
      <c r="A75" s="15"/>
      <c r="B75" s="15"/>
      <c r="C75" s="15"/>
      <c r="D75" s="15"/>
      <c r="E75" s="15"/>
      <c r="F75" s="15"/>
      <c r="G75" s="15"/>
      <c r="H75" s="15"/>
      <c r="I75" s="15"/>
      <c r="J75" s="15"/>
      <c r="K75" s="15"/>
      <c r="L75" s="15"/>
      <c r="M75" s="15"/>
    </row>
    <row r="76" spans="1:13">
      <c r="A76" s="15"/>
      <c r="B76" s="15"/>
      <c r="C76" s="15"/>
      <c r="D76" s="15"/>
      <c r="E76" s="15"/>
      <c r="F76" s="15"/>
      <c r="G76" s="15"/>
      <c r="H76" s="15"/>
      <c r="I76" s="15"/>
      <c r="J76" s="15"/>
      <c r="K76" s="15"/>
      <c r="L76" s="15"/>
      <c r="M76" s="15"/>
    </row>
    <row r="77" spans="1:13">
      <c r="A77" s="15"/>
      <c r="B77" s="15"/>
      <c r="C77" s="15"/>
      <c r="D77" s="15"/>
      <c r="E77" s="15"/>
      <c r="F77" s="15"/>
      <c r="G77" s="15"/>
      <c r="H77" s="15"/>
      <c r="I77" s="15"/>
      <c r="J77" s="15"/>
      <c r="K77" s="15"/>
      <c r="L77" s="15"/>
      <c r="M77" s="15"/>
    </row>
    <row r="78" spans="1:13">
      <c r="A78" s="15"/>
      <c r="B78" s="15"/>
      <c r="C78" s="15"/>
      <c r="D78" s="15"/>
      <c r="E78" s="15"/>
      <c r="F78" s="15"/>
      <c r="G78" s="15"/>
      <c r="H78" s="15"/>
      <c r="I78" s="15"/>
      <c r="J78" s="15"/>
      <c r="K78" s="15"/>
      <c r="L78" s="15"/>
      <c r="M78" s="15"/>
    </row>
    <row r="79" spans="1:13">
      <c r="A79" s="15"/>
      <c r="B79" s="15"/>
      <c r="C79" s="15"/>
      <c r="D79" s="15"/>
      <c r="E79" s="15"/>
      <c r="F79" s="15"/>
      <c r="G79" s="15"/>
      <c r="H79" s="15"/>
      <c r="I79" s="15"/>
      <c r="J79" s="15"/>
      <c r="K79" s="15"/>
      <c r="L79" s="15"/>
      <c r="M79" s="15"/>
    </row>
    <row r="80" spans="1:13">
      <c r="A80" s="15"/>
      <c r="B80" s="15"/>
      <c r="C80" s="15"/>
      <c r="D80" s="15"/>
      <c r="E80" s="15"/>
      <c r="F80" s="15"/>
      <c r="G80" s="15"/>
      <c r="H80" s="15"/>
      <c r="I80" s="15"/>
      <c r="J80" s="15"/>
      <c r="K80" s="15"/>
      <c r="L80" s="15"/>
      <c r="M80" s="15"/>
    </row>
    <row r="81" spans="1:13">
      <c r="A81" s="15"/>
      <c r="B81" s="15"/>
      <c r="C81" s="15"/>
      <c r="D81" s="15"/>
      <c r="E81" s="15"/>
      <c r="F81" s="15"/>
      <c r="G81" s="15"/>
      <c r="H81" s="15"/>
      <c r="I81" s="15"/>
      <c r="J81" s="15"/>
      <c r="K81" s="15"/>
      <c r="L81" s="15"/>
      <c r="M81" s="15"/>
    </row>
    <row r="82" spans="1:13">
      <c r="A82" s="15"/>
      <c r="B82" s="15"/>
      <c r="C82" s="15"/>
      <c r="D82" s="15"/>
      <c r="E82" s="15"/>
      <c r="F82" s="15"/>
      <c r="G82" s="15"/>
      <c r="H82" s="15"/>
      <c r="I82" s="15"/>
      <c r="J82" s="15"/>
      <c r="K82" s="15"/>
      <c r="L82" s="15"/>
      <c r="M82" s="15"/>
    </row>
    <row r="83" spans="1:13">
      <c r="A83" s="15"/>
      <c r="B83" s="15"/>
      <c r="C83" s="15"/>
      <c r="D83" s="15"/>
      <c r="E83" s="15"/>
      <c r="F83" s="15"/>
      <c r="G83" s="15"/>
      <c r="H83" s="15"/>
      <c r="I83" s="15"/>
      <c r="J83" s="15"/>
      <c r="K83" s="15"/>
      <c r="L83" s="15"/>
      <c r="M83" s="15"/>
    </row>
    <row r="84" spans="1:13">
      <c r="A84" s="15"/>
      <c r="B84" s="15"/>
      <c r="C84" s="15"/>
      <c r="D84" s="15"/>
      <c r="E84" s="15"/>
      <c r="F84" s="15"/>
      <c r="G84" s="15"/>
      <c r="H84" s="15"/>
      <c r="I84" s="15"/>
      <c r="J84" s="15"/>
      <c r="K84" s="15"/>
      <c r="L84" s="15"/>
      <c r="M84" s="15"/>
    </row>
    <row r="85" spans="1:13">
      <c r="A85" s="15"/>
      <c r="B85" s="15"/>
      <c r="C85" s="15"/>
      <c r="D85" s="15"/>
      <c r="E85" s="15"/>
      <c r="F85" s="15"/>
      <c r="G85" s="15"/>
      <c r="H85" s="15"/>
      <c r="I85" s="15"/>
      <c r="J85" s="15"/>
      <c r="K85" s="15"/>
      <c r="L85" s="15"/>
      <c r="M85" s="15"/>
    </row>
    <row r="86" spans="1:13">
      <c r="A86" s="15"/>
      <c r="B86" s="15"/>
      <c r="C86" s="15"/>
      <c r="D86" s="15"/>
      <c r="E86" s="15"/>
      <c r="F86" s="15"/>
      <c r="G86" s="15"/>
      <c r="H86" s="15"/>
      <c r="I86" s="15"/>
      <c r="J86" s="15"/>
      <c r="K86" s="15"/>
      <c r="L86" s="15"/>
      <c r="M86" s="15"/>
    </row>
    <row r="87" spans="1:13">
      <c r="A87" s="15"/>
      <c r="B87" s="15"/>
      <c r="C87" s="15"/>
      <c r="D87" s="15"/>
      <c r="E87" s="15"/>
      <c r="F87" s="15"/>
      <c r="G87" s="15"/>
      <c r="H87" s="15"/>
      <c r="I87" s="15"/>
      <c r="J87" s="15"/>
      <c r="K87" s="15"/>
      <c r="L87" s="15"/>
      <c r="M87" s="15"/>
    </row>
    <row r="88" spans="1:13">
      <c r="A88" s="15"/>
      <c r="B88" s="15"/>
      <c r="C88" s="15"/>
      <c r="D88" s="15"/>
      <c r="E88" s="15"/>
      <c r="F88" s="15"/>
      <c r="G88" s="15"/>
      <c r="H88" s="15"/>
      <c r="I88" s="15"/>
      <c r="J88" s="15"/>
      <c r="K88" s="15"/>
      <c r="L88" s="15"/>
      <c r="M88" s="15"/>
    </row>
    <row r="89" spans="1:13">
      <c r="A89" s="15"/>
      <c r="B89" s="15"/>
      <c r="C89" s="15"/>
      <c r="D89" s="15"/>
      <c r="E89" s="15"/>
      <c r="F89" s="15"/>
      <c r="G89" s="15"/>
      <c r="H89" s="15"/>
      <c r="I89" s="15"/>
      <c r="J89" s="15"/>
      <c r="K89" s="15"/>
      <c r="L89" s="15"/>
      <c r="M89" s="15"/>
    </row>
    <row r="90" spans="1:13">
      <c r="A90" s="15"/>
      <c r="B90" s="15"/>
      <c r="C90" s="15"/>
      <c r="D90" s="15"/>
      <c r="E90" s="15"/>
      <c r="F90" s="15"/>
      <c r="G90" s="15"/>
      <c r="H90" s="15"/>
      <c r="I90" s="15"/>
      <c r="J90" s="15"/>
      <c r="K90" s="15"/>
      <c r="L90" s="15"/>
      <c r="M90" s="15"/>
    </row>
  </sheetData>
  <customSheetViews>
    <customSheetView guid="{52CD16EA-6A0A-4D86-B11B-631248FD7960}" showGridLines="0" fitToPage="1" state="hidden">
      <selection activeCell="A5" sqref="A5:M5"/>
      <pageMargins left="0.25" right="0.25" top="0.25" bottom="0.25" header="0.5" footer="0.5"/>
      <pageSetup scale="91" orientation="portrait" r:id="rId1"/>
      <headerFooter alignWithMargins="0"/>
    </customSheetView>
  </customSheetViews>
  <mergeCells count="35">
    <mergeCell ref="C30:D30"/>
    <mergeCell ref="C23:D23"/>
    <mergeCell ref="C21:D21"/>
    <mergeCell ref="I19:J19"/>
    <mergeCell ref="F51:K51"/>
    <mergeCell ref="F48:I48"/>
    <mergeCell ref="F49:I49"/>
    <mergeCell ref="D47:K47"/>
    <mergeCell ref="D39:I39"/>
    <mergeCell ref="E35:L35"/>
    <mergeCell ref="C32:D32"/>
    <mergeCell ref="F34:K34"/>
    <mergeCell ref="D34:E34"/>
    <mergeCell ref="D38:I38"/>
    <mergeCell ref="C16:J16"/>
    <mergeCell ref="C17:J17"/>
    <mergeCell ref="C18:J18"/>
    <mergeCell ref="A19:B19"/>
    <mergeCell ref="C19:G19"/>
    <mergeCell ref="A28:B28"/>
    <mergeCell ref="L1:M1"/>
    <mergeCell ref="G12:H12"/>
    <mergeCell ref="J12:K13"/>
    <mergeCell ref="D12:F12"/>
    <mergeCell ref="A5:M5"/>
    <mergeCell ref="K10:M10"/>
    <mergeCell ref="D9:H9"/>
    <mergeCell ref="D8:K8"/>
    <mergeCell ref="J9:M9"/>
    <mergeCell ref="D10:F10"/>
    <mergeCell ref="A2:M2"/>
    <mergeCell ref="A3:M3"/>
    <mergeCell ref="A4:M4"/>
    <mergeCell ref="G10:J10"/>
    <mergeCell ref="D11:M11"/>
  </mergeCells>
  <phoneticPr fontId="17" type="noConversion"/>
  <pageMargins left="0.25" right="0.25" top="0.25" bottom="0.25" header="0.5" footer="0.5"/>
  <pageSetup scale="91" orientation="portrait" r:id="rId2"/>
  <headerFooter alignWithMargins="0">
    <oddFooter>&amp;L_x000D_&amp;1#&amp;"Calibri"&amp;10&amp;K000000 PUBLIC: Approved for public release. No restrictions on distribution</oddFooter>
  </headerFooter>
  <extLst>
    <ext xmlns:mx="http://schemas.microsoft.com/office/mac/excel/2008/main" uri="http://schemas.microsoft.com/office/mac/excel/2008/main">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674D1A-D1EE-447E-B928-F2EB0BB158DB}">
  <ds:schemaRefs>
    <ds:schemaRef ds:uri="http://schemas.microsoft.com/office/infopath/2007/PartnerControls"/>
    <ds:schemaRef ds:uri="http://purl.org/dc/elements/1.1/"/>
    <ds:schemaRef ds:uri="http://schemas.microsoft.com/office/2006/metadata/properties"/>
    <ds:schemaRef ds:uri="d5efd7fa-b3ca-4660-b6d5-169c58854ebc"/>
    <ds:schemaRef ds:uri="66dcd802-a15b-4dc5-9c31-99ab2722d591"/>
    <ds:schemaRef ds:uri="http://purl.org/dc/terms/"/>
    <ds:schemaRef ds:uri="http://schemas.openxmlformats.org/package/2006/metadata/core-properties"/>
    <ds:schemaRef ds:uri="http://schemas.microsoft.com/office/2006/documentManagement/types"/>
    <ds:schemaRef ds:uri="http://schemas.microsoft.com/sharepoint/v3"/>
    <ds:schemaRef ds:uri="http://www.w3.org/XML/1998/namespace"/>
    <ds:schemaRef ds:uri="http://purl.org/dc/dcmitype/"/>
    <ds:schemaRef ds:uri="4fda36bb-7430-491d-9c38-8848165a30cc"/>
  </ds:schemaRefs>
</ds:datastoreItem>
</file>

<file path=customXml/itemProps2.xml><?xml version="1.0" encoding="utf-8"?>
<ds:datastoreItem xmlns:ds="http://schemas.openxmlformats.org/officeDocument/2006/customXml" ds:itemID="{92EBBDB8-EE25-40C0-A761-CE94B672BE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5362286-C683-446A-BD7D-43EA1F3D9047}">
  <ds:schemaRefs>
    <ds:schemaRef ds:uri="http://schemas.microsoft.com/sharepoint/v3/contenttype/forms"/>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Cover Page </vt:lpstr>
      <vt:lpstr>Rules &amp; Information</vt:lpstr>
      <vt:lpstr>Prescriptive Rebate </vt:lpstr>
      <vt:lpstr>Prescriptive Details</vt:lpstr>
      <vt:lpstr>Custom Lighting</vt:lpstr>
      <vt:lpstr>Lighting Retrofit Savings calc</vt:lpstr>
      <vt:lpstr>NC Lighting Savings Calc</vt:lpstr>
      <vt:lpstr>Payment Request</vt:lpstr>
      <vt:lpstr>'Cover Page '!Print_Area</vt:lpstr>
      <vt:lpstr>'Custom Lighting'!Print_Area</vt:lpstr>
      <vt:lpstr>'Lighting Retrofit Savings calc'!Print_Area</vt:lpstr>
      <vt:lpstr>'NC Lighting Savings Calc'!Print_Area</vt:lpstr>
      <vt:lpstr>'Payment Request'!Print_Area</vt:lpstr>
      <vt:lpstr>'Prescriptive Details'!Print_Area</vt:lpstr>
      <vt:lpstr>'Prescriptive Rebate '!Print_Area</vt:lpstr>
      <vt:lpstr>'Rules &amp; Information'!Print_Area</vt:lpstr>
      <vt:lpstr>'Custom Lighting'!Yes</vt:lpstr>
      <vt:lpstr>'Prescriptive Details'!Yes</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2021-02-09T20:04:21Z</cp:lastPrinted>
  <dcterms:created xsi:type="dcterms:W3CDTF">2008-12-16T16:08:34Z</dcterms:created>
  <dcterms:modified xsi:type="dcterms:W3CDTF">2025-11-24T17:19:34Z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